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<sst xmlns="http://schemas.openxmlformats.org/spreadsheetml/2006/main" count="709" uniqueCount="398">
  <si>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</si>
  <si>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</si>
  <si>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</si>
  <si>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</si>
  <si>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</si>
  <si>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</si>
  <si>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</si>
  <si>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</si>
  <si>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</si>
  <si>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</si>
  <si>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</si>
  <si>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</si>
  <si>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</si>
  <si>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</si>
  <si>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</si>
  <si>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</si>
  <si>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</si>
  <si>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</si>
  <si>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</si>
  <si>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</si>
  <si>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</si>
  <si>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</si>
  <si>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</si>
  <si>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</si>
  <si>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</si>
  <si>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</si>
  <si>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</si>
  <si>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</si>
  <si>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</si>
  <si>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</si>
  <si>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</si>
  <si>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</si>
  <si>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</si>
  <si>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</si>
  <si>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</si>
  <si>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</si>
  <si>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</si>
  <si>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</si>
  <si>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</si>
  <si>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</si>
  <si>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</si>
  <si>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</si>
  <si>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</si>
  <si>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</si>
  <si>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</si>
  <si>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</si>
  <si>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</si>
  <si>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</si>
  <si>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</si>
  <si>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</si>
  <si>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</si>
  <si>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</si>
  <si>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</si>
  <si>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</si>
  <si>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</si>
  <si>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</si>
  <si>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</si>
  <si>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</si>
  <si>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</si>
  <si>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</si>
  <si>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</si>
  <si>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</si>
  <si>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</si>
  <si>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</si>
  <si>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</si>
  <si>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</si>
  <si>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</si>
  <si>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</si>
  <si>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</si>
  <si>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</si>
  <si>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</si>
  <si>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</si>
  <si>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</si>
  <si>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</si>
  <si>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</si>
  <si>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</si>
  <si>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</si>
  <si>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</si>
  <si>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</si>
  <si>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</si>
  <si>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</si>
  <si>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</si>
  <si>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</si>
  <si>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</si>
  <si>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</si>
  <si>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</si>
  <si>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</si>
  <si>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</si>
  <si>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</si>
  <si>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</si>
  <si>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</si>
  <si>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</si>
  <si>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</si>
  <si>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</si>
  <si>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</si>
  <si>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</si>
  <si>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</si>
  <si>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</si>
  <si>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</si>
  <si>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</si>
  <si>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</si>
  <si>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</si>
  <si>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</si>
  <si>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</si>
  <si>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</si>
  <si>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00611705000000000180</t>
  </si>
  <si>
    <t>00611705050100000180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</si>
  <si>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</si>
  <si>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</si>
  <si>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</si>
  <si>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</si>
  <si>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</si>
  <si>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</si>
  <si>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</si>
  <si>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</si>
  <si>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</si>
  <si>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</si>
  <si>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</si>
  <si>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</si>
  <si>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</si>
  <si>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</si>
  <si>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</si>
  <si>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</si>
  <si>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</si>
  <si>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</si>
  <si>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</si>
  <si>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</si>
  <si>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</si>
  <si>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</si>
  <si>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</si>
  <si>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</si>
  <si>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</si>
  <si>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</si>
  <si>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00605036000200500000</t>
  </si>
  <si>
    <t>00605036000200500200</t>
  </si>
  <si>
    <t>00605036000200500220</t>
  </si>
  <si>
    <t>00605036000200500225</t>
  </si>
  <si>
    <t>00608000000000000000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</si>
  <si>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</si>
  <si>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</si>
  <si>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</si>
  <si>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</si>
  <si>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</si>
  <si>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</si>
  <si>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</si>
  <si>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</si>
  <si>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</si>
  <si>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</si>
  <si>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</si>
  <si>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</si>
  <si>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</si>
  <si>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</si>
  <si>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</si>
  <si>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</si>
  <si>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</si>
  <si>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</si>
  <si>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</si>
  <si>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</si>
  <si>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</si>
  <si>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</si>
  <si>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</si>
  <si>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</si>
  <si>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</si>
  <si>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</si>
  <si>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</si>
  <si>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</si>
  <si>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</si>
  <si>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</si>
  <si>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</si>
  <si>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</si>
  <si>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</si>
  <si>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</si>
  <si>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</si>
  <si>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</si>
  <si>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</si>
  <si>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</si>
  <si>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</si>
  <si>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</si>
  <si>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</si>
  <si>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</si>
  <si>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</si>
  <si>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</si>
  <si>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</si>
  <si>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</si>
  <si>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</si>
  <si>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</si>
  <si>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</si>
  <si>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</si>
  <si>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</si>
  <si>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</si>
  <si>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</si>
  <si>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</si>
  <si>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</si>
  <si>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</si>
  <si>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</si>
  <si>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</si>
  <si>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</si>
  <si>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</si>
  <si>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</si>
  <si>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</si>
  <si>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</si>
  <si>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</si>
  <si>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</si>
  <si>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</si>
  <si>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</si>
  <si>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</si>
  <si>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</si>
  <si>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</si>
  <si>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</si>
  <si>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</si>
  <si>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00601020020300120200</t>
  </si>
  <si>
    <t>00601020020300120210</t>
  </si>
  <si>
    <t>00601020020300120211</t>
  </si>
  <si>
    <t>00601020020300120213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</si>
  <si>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</si>
  <si>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</si>
  <si>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</si>
  <si>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</si>
  <si>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</si>
  <si>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</si>
  <si>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00601040020400120200</t>
  </si>
  <si>
    <t>00601040020400120210</t>
  </si>
  <si>
    <t>00601040020400120211</t>
  </si>
  <si>
    <t>00601040020400120213</t>
  </si>
  <si>
    <t>Иные закупки товаров, работ и услуг для муниципальных нужд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</si>
  <si>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</si>
  <si>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</si>
  <si>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</si>
  <si>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</si>
  <si>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</si>
  <si>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</si>
  <si>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</si>
  <si>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</si>
  <si>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</si>
  <si>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</si>
  <si>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</si>
  <si>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</si>
  <si>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</si>
  <si>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</si>
  <si>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</si>
  <si>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</si>
  <si>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</si>
  <si>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</si>
  <si>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</si>
  <si>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</si>
  <si>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</si>
  <si>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</si>
  <si>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 xml:space="preserve">  Итого расходов по 02030013601000</t>
  </si>
  <si>
    <t>00602030013601000000</t>
  </si>
  <si>
    <t>00602030013601120200</t>
  </si>
  <si>
    <t>00602030013601120210</t>
  </si>
  <si>
    <t>00602030013601240300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</si>
  <si>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</si>
  <si>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</si>
  <si>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</si>
  <si>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</si>
  <si>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</si>
  <si>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</si>
  <si>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</si>
  <si>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</si>
  <si>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</si>
  <si>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</si>
  <si>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</si>
  <si>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 xml:space="preserve">  Итого расходов по 05036000100200</t>
  </si>
  <si>
    <t>00605036000100240200</t>
  </si>
  <si>
    <t>00605036000100240220</t>
  </si>
  <si>
    <t>00605036000100240223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</si>
  <si>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</si>
  <si>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</si>
  <si>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</si>
  <si>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</t>
  </si>
  <si>
    <t>00608014409900611241(210)</t>
  </si>
  <si>
    <t>00608014409900611241(211)</t>
  </si>
  <si>
    <t>00608014409900611241(213)</t>
  </si>
  <si>
    <t>00608014409900611241(220)</t>
  </si>
  <si>
    <t>00608014409900611241(223)</t>
  </si>
  <si>
    <t>00608014409900611241(226)</t>
  </si>
  <si>
    <t>00608014409900611241(300)</t>
  </si>
  <si>
    <t>00608014409900611241(310)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</si>
  <si>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</si>
  <si>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</si>
  <si>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</si>
  <si>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</si>
  <si>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</si>
  <si>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</si>
  <si>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</si>
  <si>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</si>
  <si>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</si>
  <si>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</si>
  <si>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</si>
  <si>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</si>
  <si>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</si>
  <si>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</si>
  <si>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</si>
  <si>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</si>
  <si>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</si>
  <si>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00601040020400240000</t>
  </si>
  <si>
    <t>00605036000500240340</t>
  </si>
  <si>
    <t>00605036000500240310</t>
  </si>
  <si>
    <t>00605036000500240300</t>
  </si>
  <si>
    <t>00605036000500240225</t>
  </si>
  <si>
    <t>00605036000500240220</t>
  </si>
  <si>
    <t>00605036000500240000</t>
  </si>
  <si>
    <t>00605036000500000000</t>
  </si>
  <si>
    <t>00601065210631540251</t>
  </si>
  <si>
    <t>00601065210631540250</t>
  </si>
  <si>
    <t>00601065210631540200</t>
  </si>
  <si>
    <t>00601065210631500000</t>
  </si>
  <si>
    <t>00604093150111240225</t>
  </si>
  <si>
    <t>00604093150111000000</t>
  </si>
  <si>
    <t>00604093150110240225</t>
  </si>
  <si>
    <t>00604093150110000000</t>
  </si>
  <si>
    <t>00608014409900611241(22506)</t>
  </si>
  <si>
    <t>00608014409900611241(29006)</t>
  </si>
  <si>
    <t>00608014409900611241(34006)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</si>
  <si>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</si>
  <si>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</si>
  <si>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</si>
  <si>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</si>
  <si>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</si>
  <si>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</si>
  <si>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00602030013601240340(365)</t>
  </si>
  <si>
    <t>00602030013601120213(365)</t>
  </si>
  <si>
    <t>00602030013601120211(365)</t>
  </si>
  <si>
    <t>00608014429900611241(31006)</t>
  </si>
  <si>
    <t>18210102030013000110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</si>
  <si>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</si>
  <si>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</si>
  <si>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00608047951100612241</t>
  </si>
  <si>
    <t>00608047951100612241(00606)</t>
  </si>
  <si>
    <t>00608047951100612000</t>
  </si>
  <si>
    <t>Субсидии бюджетным учреждениям на иные цели</t>
  </si>
  <si>
    <t>00608047951100000000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</si>
  <si>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</si>
  <si>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</si>
  <si>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</si>
  <si>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00608015310212600000</t>
  </si>
  <si>
    <t>00608015310212611200</t>
  </si>
  <si>
    <t>00608015310212611000</t>
  </si>
  <si>
    <t>201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</si>
  <si>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</si>
  <si>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</si>
  <si>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</si>
  <si>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00608015310212611241(26306)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</si>
  <si>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</si>
  <si>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</si>
  <si>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</si>
  <si>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</si>
  <si>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</si>
  <si>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</si>
  <si>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</si>
  <si>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</si>
  <si>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</si>
  <si>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</si>
  <si>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</si>
  <si>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</si>
  <si>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</si>
  <si>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</si>
  <si>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00608015310212611241(212)</t>
  </si>
  <si>
    <t>на 1 августа  2013 г.</t>
  </si>
  <si>
    <t>01.08.2013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</si>
  <si>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</si>
  <si>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</si>
  <si>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</si>
  <si>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</si>
  <si>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</si>
  <si>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</si>
  <si>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</si>
  <si>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00690000000000000000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</si>
  <si>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</si>
  <si>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</si>
  <si>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</si>
  <si>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</si>
  <si>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</si>
  <si>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</si>
  <si>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</si>
  <si>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</si>
  <si>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</si>
  <si>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</si>
  <si>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</si>
  <si>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</si>
  <si>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</si>
  <si>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</si>
  <si>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</si>
  <si>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</si>
  <si>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</si>
  <si>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</si>
  <si>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</si>
  <si>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Руководитель                          _________________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</si>
  <si>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</si>
  <si>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</si>
  <si>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</si>
  <si>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</si>
  <si>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</si>
  <si>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</si>
  <si>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</si>
  <si>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</si>
  <si>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"     02   " августа 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</si>
</sst>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shrinkToFit="1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" fontId="4" fillId="0" borderId="19" xfId="0" applyNumberFormat="1" applyFont="1" applyFill="1" applyBorder="1" applyAlignment="1">
      <alignment horizontal="right" shrinkToFit="1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0" fontId="25" fillId="15" borderId="19" xfId="0" applyNumberFormat="1" applyFont="1" applyFill="1" applyBorder="1" applyAlignment="1">
      <alignment horizontal="left" wrapText="1" indent="2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175" fontId="4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0" fontId="25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19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4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6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 t="s">
        <v>359</v>
      </c>
      <c r="C4" s="41"/>
      <c r="D4" s="41"/>
      <c r="E4" s="8" t="s">
        <v>16</v>
      </c>
      <c r="F4" s="12" t="s">
        <v>360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146</v>
      </c>
      <c r="G5" s="20"/>
      <c r="H5" s="21"/>
    </row>
    <row r="6" spans="1:8" s="19" customFormat="1" ht="26.25" customHeight="1">
      <c r="A6" s="6" t="s">
        <v>26</v>
      </c>
      <c r="B6" s="122" t="s">
        <v>200</v>
      </c>
      <c r="C6" s="123"/>
      <c r="D6" s="123"/>
      <c r="E6" s="24" t="s">
        <v>27</v>
      </c>
      <c r="F6" s="57" t="s">
        <v>184</v>
      </c>
      <c r="G6" s="20"/>
      <c r="H6" s="21"/>
    </row>
    <row r="7" spans="1:8" s="19" customFormat="1" ht="13.5" customHeight="1">
      <c r="A7" s="6" t="s">
        <v>17</v>
      </c>
      <c r="B7" s="6"/>
      <c r="C7" s="64" t="s">
        <v>295</v>
      </c>
      <c r="D7" s="5"/>
      <c r="E7" s="5" t="s">
        <v>28</v>
      </c>
      <c r="F7" s="54" t="s">
        <v>147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8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</row>
    <row r="10" spans="1:8" ht="14.25" customHeight="1">
      <c r="A10" s="124" t="s">
        <v>11</v>
      </c>
      <c r="B10" s="124"/>
      <c r="C10" s="124"/>
      <c r="D10" s="124"/>
      <c r="E10" s="124"/>
      <c r="F10" s="124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5" t="s">
        <v>5</v>
      </c>
      <c r="B12" s="125" t="s">
        <v>24</v>
      </c>
      <c r="C12" s="43" t="s">
        <v>31</v>
      </c>
      <c r="D12" s="130" t="s">
        <v>13</v>
      </c>
      <c r="E12" s="130" t="s">
        <v>14</v>
      </c>
      <c r="F12" s="133" t="s">
        <v>12</v>
      </c>
      <c r="G12" s="61"/>
      <c r="H12" s="60"/>
    </row>
    <row r="13" spans="1:6" ht="9.75" customHeight="1">
      <c r="A13" s="126"/>
      <c r="B13" s="128"/>
      <c r="C13" s="43" t="s">
        <v>32</v>
      </c>
      <c r="D13" s="131"/>
      <c r="E13" s="131"/>
      <c r="F13" s="128"/>
    </row>
    <row r="14" spans="1:6" ht="9.75" customHeight="1">
      <c r="A14" s="127"/>
      <c r="B14" s="129"/>
      <c r="C14" s="43" t="s">
        <v>30</v>
      </c>
      <c r="D14" s="132"/>
      <c r="E14" s="132"/>
      <c r="F14" s="129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0" t="s">
        <v>34</v>
      </c>
      <c r="B16" s="65" t="s">
        <v>63</v>
      </c>
      <c r="C16" s="66" t="s">
        <v>99</v>
      </c>
      <c r="D16" s="67">
        <f>D17+D59</f>
        <v>3633966</v>
      </c>
      <c r="E16" s="67">
        <f>E17+E59</f>
        <v>2860180.32</v>
      </c>
      <c r="F16" s="67">
        <f>F17+F59</f>
        <v>773785.68</v>
      </c>
      <c r="G16" s="44"/>
      <c r="H16" s="44"/>
      <c r="I16" s="44"/>
      <c r="J16" s="44"/>
    </row>
    <row r="17" spans="1:10" s="49" customFormat="1" ht="24">
      <c r="A17" s="68" t="s">
        <v>64</v>
      </c>
      <c r="B17" s="65" t="s">
        <v>63</v>
      </c>
      <c r="C17" s="66" t="s">
        <v>100</v>
      </c>
      <c r="D17" s="67">
        <f>D18+D28+D44+D50+D54+D38+D24</f>
        <v>205250</v>
      </c>
      <c r="E17" s="67">
        <f>E18+E28+E44+E50+E54+E38+E24</f>
        <v>142299.31999999998</v>
      </c>
      <c r="F17" s="67">
        <f>F18+F28+F44+F50+F54+F38+F24</f>
        <v>62950.68000000001</v>
      </c>
      <c r="G17" s="48"/>
      <c r="H17" s="48"/>
      <c r="I17" s="48"/>
      <c r="J17" s="48"/>
    </row>
    <row r="18" spans="1:10" s="49" customFormat="1" ht="20.25" customHeight="1">
      <c r="A18" s="69" t="s">
        <v>65</v>
      </c>
      <c r="B18" s="70" t="s">
        <v>63</v>
      </c>
      <c r="C18" s="71" t="s">
        <v>181</v>
      </c>
      <c r="D18" s="72">
        <f>D19+D23</f>
        <v>179150</v>
      </c>
      <c r="E18" s="72">
        <f>E19+E23+E22</f>
        <v>119522.4</v>
      </c>
      <c r="F18" s="72">
        <f>F19+F23</f>
        <v>59627.600000000006</v>
      </c>
      <c r="G18" s="48"/>
      <c r="H18" s="48"/>
      <c r="I18" s="48"/>
      <c r="J18" s="48"/>
    </row>
    <row r="19" spans="1:10" s="49" customFormat="1" ht="13.5" customHeight="1">
      <c r="A19" s="68" t="s">
        <v>66</v>
      </c>
      <c r="B19" s="65" t="s">
        <v>63</v>
      </c>
      <c r="C19" s="66" t="s">
        <v>180</v>
      </c>
      <c r="D19" s="67">
        <f>D21</f>
        <v>179000</v>
      </c>
      <c r="E19" s="67">
        <f>E21</f>
        <v>118465.2</v>
      </c>
      <c r="F19" s="67">
        <f aca="true" t="shared" si="0" ref="F19:F73">D19-E19</f>
        <v>60534.8</v>
      </c>
      <c r="G19" s="48"/>
      <c r="H19" s="48"/>
      <c r="I19" s="48"/>
      <c r="J19" s="48"/>
    </row>
    <row r="20" spans="1:10" s="49" customFormat="1" ht="77.25" customHeight="1" hidden="1">
      <c r="A20" s="78" t="s">
        <v>208</v>
      </c>
      <c r="B20" s="65" t="s">
        <v>63</v>
      </c>
      <c r="C20" s="66" t="s">
        <v>209</v>
      </c>
      <c r="D20" s="67">
        <v>0</v>
      </c>
      <c r="E20" s="67">
        <v>0</v>
      </c>
      <c r="F20" s="67">
        <f t="shared" si="0"/>
        <v>0</v>
      </c>
      <c r="G20" s="48"/>
      <c r="H20" s="48"/>
      <c r="I20" s="48"/>
      <c r="J20" s="48"/>
    </row>
    <row r="21" spans="1:10" s="49" customFormat="1" ht="101.25" customHeight="1">
      <c r="A21" s="81" t="s">
        <v>291</v>
      </c>
      <c r="B21" s="65" t="s">
        <v>63</v>
      </c>
      <c r="C21" s="66" t="s">
        <v>233</v>
      </c>
      <c r="D21" s="67">
        <v>179000</v>
      </c>
      <c r="E21" s="67">
        <v>118465.2</v>
      </c>
      <c r="F21" s="67">
        <f t="shared" si="0"/>
        <v>60534.8</v>
      </c>
      <c r="G21" s="48"/>
      <c r="H21" s="48"/>
      <c r="I21" s="48"/>
      <c r="J21" s="48"/>
    </row>
    <row r="22" spans="1:10" s="49" customFormat="1" ht="63" customHeight="1" hidden="1">
      <c r="A22" s="82" t="s">
        <v>335</v>
      </c>
      <c r="B22" s="65" t="s">
        <v>63</v>
      </c>
      <c r="C22" s="66" t="s">
        <v>334</v>
      </c>
      <c r="D22" s="67">
        <v>0</v>
      </c>
      <c r="E22" s="67">
        <v>0</v>
      </c>
      <c r="F22" s="67">
        <f t="shared" si="0"/>
        <v>0</v>
      </c>
      <c r="G22" s="48"/>
      <c r="H22" s="48"/>
      <c r="I22" s="48"/>
      <c r="J22" s="48"/>
    </row>
    <row r="23" spans="1:10" s="49" customFormat="1" ht="61.5" customHeight="1">
      <c r="A23" s="81" t="s">
        <v>319</v>
      </c>
      <c r="B23" s="65" t="s">
        <v>63</v>
      </c>
      <c r="C23" s="66" t="s">
        <v>325</v>
      </c>
      <c r="D23" s="67">
        <v>150</v>
      </c>
      <c r="E23" s="67">
        <v>1057.2</v>
      </c>
      <c r="F23" s="67">
        <f t="shared" si="0"/>
        <v>-907.2</v>
      </c>
      <c r="G23" s="48"/>
      <c r="H23" s="48"/>
      <c r="I23" s="48"/>
      <c r="J23" s="48"/>
    </row>
    <row r="24" spans="1:10" s="49" customFormat="1" ht="18.75" customHeight="1">
      <c r="A24" s="69" t="s">
        <v>168</v>
      </c>
      <c r="B24" s="70" t="s">
        <v>63</v>
      </c>
      <c r="C24" s="71" t="s">
        <v>169</v>
      </c>
      <c r="D24" s="72">
        <f>D25</f>
        <v>1000</v>
      </c>
      <c r="E24" s="72">
        <f>E25</f>
        <v>0</v>
      </c>
      <c r="F24" s="72">
        <f t="shared" si="0"/>
        <v>1000</v>
      </c>
      <c r="G24" s="48"/>
      <c r="H24" s="48"/>
      <c r="I24" s="48"/>
      <c r="J24" s="48"/>
    </row>
    <row r="25" spans="1:10" s="49" customFormat="1" ht="24.75" customHeight="1">
      <c r="A25" s="68" t="s">
        <v>167</v>
      </c>
      <c r="B25" s="65" t="s">
        <v>63</v>
      </c>
      <c r="C25" s="66" t="s">
        <v>170</v>
      </c>
      <c r="D25" s="67">
        <v>1000</v>
      </c>
      <c r="E25" s="67">
        <f>E26</f>
        <v>0</v>
      </c>
      <c r="F25" s="67">
        <f t="shared" si="0"/>
        <v>1000</v>
      </c>
      <c r="G25" s="48"/>
      <c r="H25" s="48"/>
      <c r="I25" s="48"/>
      <c r="J25" s="48"/>
    </row>
    <row r="26" spans="1:10" s="49" customFormat="1" ht="30" customHeight="1">
      <c r="A26" s="68" t="s">
        <v>167</v>
      </c>
      <c r="B26" s="65" t="s">
        <v>63</v>
      </c>
      <c r="C26" s="66" t="s">
        <v>183</v>
      </c>
      <c r="D26" s="67">
        <v>1000</v>
      </c>
      <c r="E26" s="67">
        <v>0</v>
      </c>
      <c r="F26" s="67">
        <f>D26-E26</f>
        <v>1000</v>
      </c>
      <c r="G26" s="48"/>
      <c r="H26" s="48"/>
      <c r="I26" s="48"/>
      <c r="J26" s="48"/>
    </row>
    <row r="27" spans="1:10" s="49" customFormat="1" ht="41.25" customHeight="1" hidden="1">
      <c r="A27" s="79" t="s">
        <v>292</v>
      </c>
      <c r="B27" s="65" t="s">
        <v>63</v>
      </c>
      <c r="C27" s="66" t="s">
        <v>293</v>
      </c>
      <c r="D27" s="67">
        <v>0</v>
      </c>
      <c r="E27" s="67">
        <v>0</v>
      </c>
      <c r="F27" s="67">
        <f>D27-E27</f>
        <v>0</v>
      </c>
      <c r="G27" s="48"/>
      <c r="H27" s="48"/>
      <c r="I27" s="48"/>
      <c r="J27" s="48"/>
    </row>
    <row r="28" spans="1:10" s="49" customFormat="1" ht="12.75">
      <c r="A28" s="69" t="s">
        <v>67</v>
      </c>
      <c r="B28" s="70" t="s">
        <v>63</v>
      </c>
      <c r="C28" s="71" t="s">
        <v>179</v>
      </c>
      <c r="D28" s="72">
        <f>D31+D29</f>
        <v>2600</v>
      </c>
      <c r="E28" s="72">
        <f>E31+E29</f>
        <v>4266.89</v>
      </c>
      <c r="F28" s="72">
        <f>D28-E28</f>
        <v>-1666.8900000000003</v>
      </c>
      <c r="G28" s="48"/>
      <c r="H28" s="48"/>
      <c r="I28" s="48"/>
      <c r="J28" s="48"/>
    </row>
    <row r="29" spans="1:10" s="49" customFormat="1" ht="24">
      <c r="A29" s="68" t="s">
        <v>68</v>
      </c>
      <c r="B29" s="65" t="s">
        <v>63</v>
      </c>
      <c r="C29" s="66" t="s">
        <v>178</v>
      </c>
      <c r="D29" s="67">
        <f>D30</f>
        <v>500</v>
      </c>
      <c r="E29" s="67">
        <f>E30</f>
        <v>229.31</v>
      </c>
      <c r="F29" s="67">
        <f t="shared" si="0"/>
        <v>270.69</v>
      </c>
      <c r="G29" s="48"/>
      <c r="H29" s="48"/>
      <c r="I29" s="48"/>
      <c r="J29" s="48"/>
    </row>
    <row r="30" spans="1:10" s="49" customFormat="1" ht="63.75" customHeight="1">
      <c r="A30" s="68" t="s">
        <v>69</v>
      </c>
      <c r="B30" s="65" t="s">
        <v>63</v>
      </c>
      <c r="C30" s="66" t="s">
        <v>177</v>
      </c>
      <c r="D30" s="67">
        <v>500</v>
      </c>
      <c r="E30" s="67">
        <v>229.31</v>
      </c>
      <c r="F30" s="67">
        <f t="shared" si="0"/>
        <v>270.69</v>
      </c>
      <c r="G30" s="48"/>
      <c r="H30" s="48"/>
      <c r="I30" s="48"/>
      <c r="J30" s="48"/>
    </row>
    <row r="31" spans="1:10" s="49" customFormat="1" ht="14.25" customHeight="1">
      <c r="A31" s="68" t="s">
        <v>70</v>
      </c>
      <c r="B31" s="65" t="s">
        <v>63</v>
      </c>
      <c r="C31" s="66" t="s">
        <v>176</v>
      </c>
      <c r="D31" s="67">
        <f>D34+D32</f>
        <v>2100</v>
      </c>
      <c r="E31" s="67">
        <f>E32+E34+E42</f>
        <v>4037.5800000000004</v>
      </c>
      <c r="F31" s="67">
        <f t="shared" si="0"/>
        <v>-1937.5800000000004</v>
      </c>
      <c r="G31" s="48"/>
      <c r="H31" s="48"/>
      <c r="I31" s="48"/>
      <c r="J31" s="48"/>
    </row>
    <row r="32" spans="1:10" s="49" customFormat="1" ht="61.5" customHeight="1">
      <c r="A32" s="68" t="s">
        <v>71</v>
      </c>
      <c r="B32" s="65" t="s">
        <v>63</v>
      </c>
      <c r="C32" s="66" t="s">
        <v>175</v>
      </c>
      <c r="D32" s="67">
        <f>D33</f>
        <v>100</v>
      </c>
      <c r="E32" s="67">
        <f>E33</f>
        <v>0.07</v>
      </c>
      <c r="F32" s="67">
        <f t="shared" si="0"/>
        <v>99.93</v>
      </c>
      <c r="G32" s="48"/>
      <c r="H32" s="48"/>
      <c r="I32" s="48"/>
      <c r="J32" s="48"/>
    </row>
    <row r="33" spans="1:10" s="49" customFormat="1" ht="98.25" customHeight="1">
      <c r="A33" s="68" t="s">
        <v>72</v>
      </c>
      <c r="B33" s="65" t="s">
        <v>63</v>
      </c>
      <c r="C33" s="66" t="s">
        <v>174</v>
      </c>
      <c r="D33" s="67">
        <v>100</v>
      </c>
      <c r="E33" s="67">
        <v>0.07</v>
      </c>
      <c r="F33" s="67">
        <f t="shared" si="0"/>
        <v>99.93</v>
      </c>
      <c r="G33" s="48"/>
      <c r="H33" s="48"/>
      <c r="I33" s="48"/>
      <c r="J33" s="48"/>
    </row>
    <row r="34" spans="1:10" s="49" customFormat="1" ht="62.25" customHeight="1">
      <c r="A34" s="68" t="s">
        <v>73</v>
      </c>
      <c r="B34" s="65" t="s">
        <v>63</v>
      </c>
      <c r="C34" s="66" t="s">
        <v>173</v>
      </c>
      <c r="D34" s="67">
        <f>D35</f>
        <v>2000</v>
      </c>
      <c r="E34" s="67">
        <f>E35</f>
        <v>4037.51</v>
      </c>
      <c r="F34" s="67">
        <f t="shared" si="0"/>
        <v>-2037.5100000000002</v>
      </c>
      <c r="G34" s="48"/>
      <c r="H34" s="48"/>
      <c r="I34" s="48"/>
      <c r="J34" s="48"/>
    </row>
    <row r="35" spans="1:10" s="49" customFormat="1" ht="98.25" customHeight="1">
      <c r="A35" s="68" t="s">
        <v>74</v>
      </c>
      <c r="B35" s="65" t="s">
        <v>63</v>
      </c>
      <c r="C35" s="66" t="s">
        <v>185</v>
      </c>
      <c r="D35" s="67">
        <v>2000</v>
      </c>
      <c r="E35" s="67">
        <v>4037.51</v>
      </c>
      <c r="F35" s="67">
        <f t="shared" si="0"/>
        <v>-2037.5100000000002</v>
      </c>
      <c r="G35" s="48"/>
      <c r="H35" s="48"/>
      <c r="I35" s="48"/>
      <c r="J35" s="48"/>
    </row>
    <row r="36" ht="0.75" customHeight="1" hidden="1"/>
    <row r="37" ht="12.75" hidden="1"/>
    <row r="38" spans="1:10" s="49" customFormat="1" ht="12.75">
      <c r="A38" s="69" t="s">
        <v>153</v>
      </c>
      <c r="B38" s="70" t="s">
        <v>63</v>
      </c>
      <c r="C38" s="71" t="s">
        <v>154</v>
      </c>
      <c r="D38" s="72">
        <f>D39</f>
        <v>5000</v>
      </c>
      <c r="E38" s="72">
        <f>E39</f>
        <v>2300</v>
      </c>
      <c r="F38" s="72">
        <f aca="true" t="shared" si="1" ref="F38:F43">D38-E38</f>
        <v>2700</v>
      </c>
      <c r="G38" s="48"/>
      <c r="H38" s="48"/>
      <c r="I38" s="48"/>
      <c r="J38" s="48"/>
    </row>
    <row r="39" spans="1:10" s="49" customFormat="1" ht="72">
      <c r="A39" s="68" t="s">
        <v>155</v>
      </c>
      <c r="B39" s="65" t="s">
        <v>63</v>
      </c>
      <c r="C39" s="66" t="s">
        <v>156</v>
      </c>
      <c r="D39" s="67">
        <f>D40</f>
        <v>5000</v>
      </c>
      <c r="E39" s="67">
        <f>E40</f>
        <v>2300</v>
      </c>
      <c r="F39" s="76">
        <f t="shared" si="1"/>
        <v>2700</v>
      </c>
      <c r="G39" s="48"/>
      <c r="H39" s="48"/>
      <c r="I39" s="48"/>
      <c r="J39" s="48"/>
    </row>
    <row r="40" spans="1:10" s="49" customFormat="1" ht="105" customHeight="1">
      <c r="A40" s="68" t="s">
        <v>157</v>
      </c>
      <c r="B40" s="65" t="s">
        <v>63</v>
      </c>
      <c r="C40" s="66" t="s">
        <v>357</v>
      </c>
      <c r="D40" s="67">
        <v>5000</v>
      </c>
      <c r="E40" s="67">
        <v>2300</v>
      </c>
      <c r="F40" s="76">
        <f t="shared" si="1"/>
        <v>2700</v>
      </c>
      <c r="G40" s="48"/>
      <c r="H40" s="48"/>
      <c r="I40" s="48"/>
      <c r="J40" s="48"/>
    </row>
    <row r="41" spans="1:10" s="49" customFormat="1" ht="50.25" customHeight="1" hidden="1">
      <c r="A41" s="69" t="s">
        <v>199</v>
      </c>
      <c r="B41" s="70" t="s">
        <v>63</v>
      </c>
      <c r="C41" s="71" t="s">
        <v>198</v>
      </c>
      <c r="D41" s="72">
        <v>0</v>
      </c>
      <c r="E41" s="72">
        <v>0</v>
      </c>
      <c r="F41" s="72">
        <f t="shared" si="1"/>
        <v>0</v>
      </c>
      <c r="G41" s="48"/>
      <c r="H41" s="48"/>
      <c r="I41" s="48"/>
      <c r="J41" s="48"/>
    </row>
    <row r="42" spans="1:10" s="49" customFormat="1" ht="36" hidden="1">
      <c r="A42" s="73" t="s">
        <v>188</v>
      </c>
      <c r="B42" s="74" t="s">
        <v>63</v>
      </c>
      <c r="C42" s="75" t="s">
        <v>189</v>
      </c>
      <c r="D42" s="76">
        <v>0</v>
      </c>
      <c r="E42" s="76">
        <v>0</v>
      </c>
      <c r="F42" s="67">
        <f t="shared" si="1"/>
        <v>0</v>
      </c>
      <c r="G42" s="48"/>
      <c r="H42" s="48"/>
      <c r="I42" s="48"/>
      <c r="J42" s="48"/>
    </row>
    <row r="43" spans="1:10" s="49" customFormat="1" ht="48" hidden="1">
      <c r="A43" s="68" t="s">
        <v>187</v>
      </c>
      <c r="B43" s="65" t="s">
        <v>63</v>
      </c>
      <c r="C43" s="66" t="s">
        <v>186</v>
      </c>
      <c r="D43" s="67">
        <v>0</v>
      </c>
      <c r="E43" s="67">
        <v>0</v>
      </c>
      <c r="F43" s="67">
        <f t="shared" si="1"/>
        <v>0</v>
      </c>
      <c r="G43" s="48"/>
      <c r="H43" s="48"/>
      <c r="I43" s="48"/>
      <c r="J43" s="48"/>
    </row>
    <row r="44" spans="1:10" s="49" customFormat="1" ht="62.25" customHeight="1">
      <c r="A44" s="69" t="s">
        <v>75</v>
      </c>
      <c r="B44" s="70" t="s">
        <v>63</v>
      </c>
      <c r="C44" s="71" t="s">
        <v>172</v>
      </c>
      <c r="D44" s="72">
        <f>D45+D48</f>
        <v>8000</v>
      </c>
      <c r="E44" s="72">
        <f>E45+E48</f>
        <v>4291.78</v>
      </c>
      <c r="F44" s="72">
        <f>F45+F48</f>
        <v>3708.2200000000003</v>
      </c>
      <c r="G44" s="48"/>
      <c r="H44" s="48"/>
      <c r="I44" s="48"/>
      <c r="J44" s="48"/>
    </row>
    <row r="45" spans="1:10" s="49" customFormat="1" ht="125.25" customHeight="1">
      <c r="A45" s="68" t="s">
        <v>207</v>
      </c>
      <c r="B45" s="65" t="s">
        <v>63</v>
      </c>
      <c r="C45" s="66" t="s">
        <v>171</v>
      </c>
      <c r="D45" s="67">
        <f>D46</f>
        <v>8000</v>
      </c>
      <c r="E45" s="67">
        <f>E46</f>
        <v>4291.78</v>
      </c>
      <c r="F45" s="67">
        <f t="shared" si="0"/>
        <v>3708.2200000000003</v>
      </c>
      <c r="G45" s="48"/>
      <c r="H45" s="48"/>
      <c r="I45" s="48"/>
      <c r="J45" s="48"/>
    </row>
    <row r="46" spans="1:10" s="49" customFormat="1" ht="99" customHeight="1">
      <c r="A46" s="68" t="s">
        <v>76</v>
      </c>
      <c r="B46" s="65" t="s">
        <v>63</v>
      </c>
      <c r="C46" s="66" t="s">
        <v>202</v>
      </c>
      <c r="D46" s="67">
        <f>D47</f>
        <v>8000</v>
      </c>
      <c r="E46" s="67">
        <f>E47</f>
        <v>4291.78</v>
      </c>
      <c r="F46" s="67">
        <f t="shared" si="0"/>
        <v>3708.2200000000003</v>
      </c>
      <c r="G46" s="48"/>
      <c r="H46" s="48"/>
      <c r="I46" s="48"/>
      <c r="J46" s="48"/>
    </row>
    <row r="47" spans="1:10" s="49" customFormat="1" ht="118.5" customHeight="1">
      <c r="A47" s="68" t="s">
        <v>77</v>
      </c>
      <c r="B47" s="65" t="s">
        <v>63</v>
      </c>
      <c r="C47" s="66" t="s">
        <v>201</v>
      </c>
      <c r="D47" s="67">
        <v>8000</v>
      </c>
      <c r="E47" s="67">
        <v>4291.78</v>
      </c>
      <c r="F47" s="67">
        <f t="shared" si="0"/>
        <v>3708.2200000000003</v>
      </c>
      <c r="G47" s="48"/>
      <c r="H47" s="48"/>
      <c r="I47" s="48"/>
      <c r="J47" s="48"/>
    </row>
    <row r="48" spans="1:10" s="49" customFormat="1" ht="122.25" customHeight="1" hidden="1">
      <c r="A48" s="68" t="s">
        <v>205</v>
      </c>
      <c r="B48" s="65" t="s">
        <v>63</v>
      </c>
      <c r="C48" s="66" t="s">
        <v>203</v>
      </c>
      <c r="D48" s="67">
        <f>D49</f>
        <v>0</v>
      </c>
      <c r="E48" s="67">
        <f>E49</f>
        <v>0</v>
      </c>
      <c r="F48" s="67">
        <f t="shared" si="0"/>
        <v>0</v>
      </c>
      <c r="G48" s="48"/>
      <c r="H48" s="48"/>
      <c r="I48" s="48"/>
      <c r="J48" s="48"/>
    </row>
    <row r="49" spans="1:10" s="49" customFormat="1" ht="86.25" customHeight="1" hidden="1">
      <c r="A49" s="68" t="s">
        <v>206</v>
      </c>
      <c r="B49" s="65" t="s">
        <v>63</v>
      </c>
      <c r="C49" s="66" t="s">
        <v>122</v>
      </c>
      <c r="D49" s="67">
        <v>0</v>
      </c>
      <c r="E49" s="67">
        <v>0</v>
      </c>
      <c r="F49" s="67">
        <f t="shared" si="0"/>
        <v>0</v>
      </c>
      <c r="G49" s="48"/>
      <c r="H49" s="48"/>
      <c r="I49" s="48"/>
      <c r="J49" s="48"/>
    </row>
    <row r="50" spans="1:10" s="49" customFormat="1" ht="39" customHeight="1">
      <c r="A50" s="69" t="s">
        <v>78</v>
      </c>
      <c r="B50" s="70" t="s">
        <v>63</v>
      </c>
      <c r="C50" s="71" t="s">
        <v>101</v>
      </c>
      <c r="D50" s="72">
        <f>D51</f>
        <v>500</v>
      </c>
      <c r="E50" s="72">
        <f>E51</f>
        <v>436.92</v>
      </c>
      <c r="F50" s="72">
        <f>F51</f>
        <v>63.079999999999984</v>
      </c>
      <c r="G50" s="48"/>
      <c r="H50" s="48"/>
      <c r="I50" s="48"/>
      <c r="J50" s="48"/>
    </row>
    <row r="51" spans="1:10" s="49" customFormat="1" ht="75" customHeight="1">
      <c r="A51" s="68" t="s">
        <v>204</v>
      </c>
      <c r="B51" s="65" t="s">
        <v>63</v>
      </c>
      <c r="C51" s="66" t="s">
        <v>102</v>
      </c>
      <c r="D51" s="67">
        <f>D52</f>
        <v>500</v>
      </c>
      <c r="E51" s="67">
        <f>E52</f>
        <v>436.92</v>
      </c>
      <c r="F51" s="67">
        <f t="shared" si="0"/>
        <v>63.079999999999984</v>
      </c>
      <c r="G51" s="48"/>
      <c r="H51" s="48"/>
      <c r="I51" s="48"/>
      <c r="J51" s="48"/>
    </row>
    <row r="52" spans="1:10" s="49" customFormat="1" ht="52.5" customHeight="1">
      <c r="A52" s="68" t="s">
        <v>79</v>
      </c>
      <c r="B52" s="65" t="s">
        <v>63</v>
      </c>
      <c r="C52" s="66" t="s">
        <v>103</v>
      </c>
      <c r="D52" s="67">
        <f>D53</f>
        <v>500</v>
      </c>
      <c r="E52" s="67">
        <f>E53</f>
        <v>436.92</v>
      </c>
      <c r="F52" s="67">
        <f t="shared" si="0"/>
        <v>63.079999999999984</v>
      </c>
      <c r="G52" s="48"/>
      <c r="H52" s="48"/>
      <c r="I52" s="48"/>
      <c r="J52" s="48"/>
    </row>
    <row r="53" spans="1:10" s="49" customFormat="1" ht="66.75" customHeight="1">
      <c r="A53" s="68" t="s">
        <v>80</v>
      </c>
      <c r="B53" s="65" t="s">
        <v>63</v>
      </c>
      <c r="C53" s="66" t="s">
        <v>294</v>
      </c>
      <c r="D53" s="67">
        <v>500</v>
      </c>
      <c r="E53" s="67">
        <v>436.92</v>
      </c>
      <c r="F53" s="67">
        <f t="shared" si="0"/>
        <v>63.079999999999984</v>
      </c>
      <c r="G53" s="48"/>
      <c r="H53" s="48"/>
      <c r="I53" s="48"/>
      <c r="J53" s="48"/>
    </row>
    <row r="54" spans="1:10" s="49" customFormat="1" ht="12" customHeight="1">
      <c r="A54" s="69" t="s">
        <v>81</v>
      </c>
      <c r="B54" s="70" t="s">
        <v>63</v>
      </c>
      <c r="C54" s="71" t="s">
        <v>104</v>
      </c>
      <c r="D54" s="72">
        <f>D57</f>
        <v>9000</v>
      </c>
      <c r="E54" s="72">
        <f>E55+E57</f>
        <v>11481.33</v>
      </c>
      <c r="F54" s="72">
        <f>D54-E54</f>
        <v>-2481.33</v>
      </c>
      <c r="G54" s="48"/>
      <c r="H54" s="48"/>
      <c r="I54" s="48"/>
      <c r="J54" s="48"/>
    </row>
    <row r="55" spans="1:10" s="49" customFormat="1" ht="15.75" customHeight="1">
      <c r="A55" s="73" t="s">
        <v>160</v>
      </c>
      <c r="B55" s="74" t="s">
        <v>63</v>
      </c>
      <c r="C55" s="75" t="s">
        <v>161</v>
      </c>
      <c r="D55" s="76">
        <v>0</v>
      </c>
      <c r="E55" s="76">
        <f>E56</f>
        <v>7481.33</v>
      </c>
      <c r="F55" s="76">
        <f>D55-E55</f>
        <v>-7481.33</v>
      </c>
      <c r="G55" s="48"/>
      <c r="H55" s="48"/>
      <c r="I55" s="48"/>
      <c r="J55" s="48"/>
    </row>
    <row r="56" spans="1:10" s="49" customFormat="1" ht="29.25" customHeight="1">
      <c r="A56" s="73" t="s">
        <v>162</v>
      </c>
      <c r="B56" s="74" t="s">
        <v>63</v>
      </c>
      <c r="C56" s="75" t="s">
        <v>163</v>
      </c>
      <c r="D56" s="76">
        <v>0</v>
      </c>
      <c r="E56" s="76">
        <v>7481.33</v>
      </c>
      <c r="F56" s="76">
        <f>D56-E56</f>
        <v>-7481.33</v>
      </c>
      <c r="G56" s="48"/>
      <c r="H56" s="48"/>
      <c r="I56" s="48"/>
      <c r="J56" s="48"/>
    </row>
    <row r="57" spans="1:10" s="49" customFormat="1" ht="13.5" customHeight="1">
      <c r="A57" s="68" t="s">
        <v>82</v>
      </c>
      <c r="B57" s="65" t="s">
        <v>63</v>
      </c>
      <c r="C57" s="66" t="s">
        <v>105</v>
      </c>
      <c r="D57" s="67">
        <f>D58</f>
        <v>9000</v>
      </c>
      <c r="E57" s="67">
        <f>E58</f>
        <v>4000</v>
      </c>
      <c r="F57" s="67">
        <f>F58</f>
        <v>5000</v>
      </c>
      <c r="G57" s="48"/>
      <c r="H57" s="48"/>
      <c r="I57" s="48"/>
      <c r="J57" s="48"/>
    </row>
    <row r="58" spans="1:10" s="49" customFormat="1" ht="24">
      <c r="A58" s="68" t="s">
        <v>83</v>
      </c>
      <c r="B58" s="65" t="s">
        <v>63</v>
      </c>
      <c r="C58" s="66" t="s">
        <v>106</v>
      </c>
      <c r="D58" s="67">
        <v>9000</v>
      </c>
      <c r="E58" s="67">
        <v>4000</v>
      </c>
      <c r="F58" s="67">
        <f t="shared" si="0"/>
        <v>5000</v>
      </c>
      <c r="G58" s="48"/>
      <c r="H58" s="48"/>
      <c r="I58" s="48"/>
      <c r="J58" s="48"/>
    </row>
    <row r="59" spans="1:10" s="49" customFormat="1" ht="18.75" customHeight="1">
      <c r="A59" s="69" t="s">
        <v>84</v>
      </c>
      <c r="B59" s="70" t="s">
        <v>63</v>
      </c>
      <c r="C59" s="71" t="s">
        <v>107</v>
      </c>
      <c r="D59" s="72">
        <f>D60</f>
        <v>3428716</v>
      </c>
      <c r="E59" s="72">
        <f>E60</f>
        <v>2717881</v>
      </c>
      <c r="F59" s="72">
        <f>F60</f>
        <v>710835</v>
      </c>
      <c r="G59" s="59"/>
      <c r="H59" s="48"/>
      <c r="I59" s="48"/>
      <c r="J59" s="48"/>
    </row>
    <row r="60" spans="1:10" s="49" customFormat="1" ht="54.75" customHeight="1">
      <c r="A60" s="68" t="s">
        <v>85</v>
      </c>
      <c r="B60" s="65" t="s">
        <v>63</v>
      </c>
      <c r="C60" s="66" t="s">
        <v>108</v>
      </c>
      <c r="D60" s="67">
        <f>D61+D66+D69+D74</f>
        <v>3428716</v>
      </c>
      <c r="E60" s="67">
        <f>E61+E66+E69+E74</f>
        <v>2717881</v>
      </c>
      <c r="F60" s="67">
        <f>F61+F66+F69+F74</f>
        <v>710835</v>
      </c>
      <c r="G60" s="48"/>
      <c r="H60" s="48"/>
      <c r="I60" s="48"/>
      <c r="J60" s="48"/>
    </row>
    <row r="61" spans="1:10" s="49" customFormat="1" ht="36">
      <c r="A61" s="68" t="s">
        <v>86</v>
      </c>
      <c r="B61" s="65" t="s">
        <v>63</v>
      </c>
      <c r="C61" s="66" t="s">
        <v>109</v>
      </c>
      <c r="D61" s="67">
        <f>D62+D64</f>
        <v>2104000</v>
      </c>
      <c r="E61" s="67">
        <f>E62+E64</f>
        <v>1415418</v>
      </c>
      <c r="F61" s="67">
        <f>F62+F64</f>
        <v>688582</v>
      </c>
      <c r="G61" s="48"/>
      <c r="H61" s="48"/>
      <c r="I61" s="48"/>
      <c r="J61" s="48"/>
    </row>
    <row r="62" spans="1:10" s="49" customFormat="1" ht="24">
      <c r="A62" s="68" t="s">
        <v>87</v>
      </c>
      <c r="B62" s="65" t="s">
        <v>63</v>
      </c>
      <c r="C62" s="66" t="s">
        <v>110</v>
      </c>
      <c r="D62" s="67">
        <f>D63</f>
        <v>694000</v>
      </c>
      <c r="E62" s="67">
        <f>E63</f>
        <v>466874</v>
      </c>
      <c r="F62" s="67">
        <f t="shared" si="0"/>
        <v>227126</v>
      </c>
      <c r="G62" s="48"/>
      <c r="H62" s="48"/>
      <c r="I62" s="48"/>
      <c r="J62" s="48"/>
    </row>
    <row r="63" spans="1:10" s="49" customFormat="1" ht="36">
      <c r="A63" s="68" t="s">
        <v>88</v>
      </c>
      <c r="B63" s="65" t="s">
        <v>63</v>
      </c>
      <c r="C63" s="66" t="s">
        <v>111</v>
      </c>
      <c r="D63" s="67">
        <v>694000</v>
      </c>
      <c r="E63" s="67">
        <v>466874</v>
      </c>
      <c r="F63" s="67">
        <f t="shared" si="0"/>
        <v>227126</v>
      </c>
      <c r="G63" s="48"/>
      <c r="H63" s="48"/>
      <c r="I63" s="48"/>
      <c r="J63" s="48"/>
    </row>
    <row r="64" spans="1:10" s="49" customFormat="1" ht="36">
      <c r="A64" s="68" t="s">
        <v>89</v>
      </c>
      <c r="B64" s="65" t="s">
        <v>63</v>
      </c>
      <c r="C64" s="66" t="s">
        <v>112</v>
      </c>
      <c r="D64" s="67">
        <f>D65</f>
        <v>1410000</v>
      </c>
      <c r="E64" s="67">
        <f>E65</f>
        <v>948544</v>
      </c>
      <c r="F64" s="67">
        <f t="shared" si="0"/>
        <v>461456</v>
      </c>
      <c r="G64" s="48"/>
      <c r="H64" s="48"/>
      <c r="I64" s="48"/>
      <c r="J64" s="48"/>
    </row>
    <row r="65" spans="1:10" s="49" customFormat="1" ht="42" customHeight="1">
      <c r="A65" s="68" t="s">
        <v>90</v>
      </c>
      <c r="B65" s="65" t="s">
        <v>63</v>
      </c>
      <c r="C65" s="66" t="s">
        <v>113</v>
      </c>
      <c r="D65" s="67">
        <v>1410000</v>
      </c>
      <c r="E65" s="67">
        <v>948544</v>
      </c>
      <c r="F65" s="67">
        <f t="shared" si="0"/>
        <v>461456</v>
      </c>
      <c r="G65" s="62"/>
      <c r="H65" s="48"/>
      <c r="I65" s="48"/>
      <c r="J65" s="48"/>
    </row>
    <row r="66" spans="1:10" s="49" customFormat="1" ht="50.25" customHeight="1">
      <c r="A66" s="68" t="s">
        <v>91</v>
      </c>
      <c r="B66" s="65" t="s">
        <v>63</v>
      </c>
      <c r="C66" s="66" t="s">
        <v>114</v>
      </c>
      <c r="D66" s="67">
        <f>D67</f>
        <v>658000</v>
      </c>
      <c r="E66" s="67">
        <f>E67</f>
        <v>658000</v>
      </c>
      <c r="F66" s="67">
        <f t="shared" si="0"/>
        <v>0</v>
      </c>
      <c r="G66" s="62"/>
      <c r="H66" s="48"/>
      <c r="I66" s="48"/>
      <c r="J66" s="48"/>
    </row>
    <row r="67" spans="1:10" s="49" customFormat="1" ht="19.5" customHeight="1">
      <c r="A67" s="68" t="s">
        <v>92</v>
      </c>
      <c r="B67" s="65" t="s">
        <v>63</v>
      </c>
      <c r="C67" s="66" t="s">
        <v>115</v>
      </c>
      <c r="D67" s="67">
        <f>D68</f>
        <v>658000</v>
      </c>
      <c r="E67" s="67">
        <f>E68</f>
        <v>658000</v>
      </c>
      <c r="F67" s="67">
        <f t="shared" si="0"/>
        <v>0</v>
      </c>
      <c r="G67" s="62"/>
      <c r="H67" s="48"/>
      <c r="I67" s="48"/>
      <c r="J67" s="48"/>
    </row>
    <row r="68" spans="1:10" s="49" customFormat="1" ht="26.25" customHeight="1">
      <c r="A68" s="68" t="s">
        <v>93</v>
      </c>
      <c r="B68" s="65" t="s">
        <v>63</v>
      </c>
      <c r="C68" s="66" t="s">
        <v>116</v>
      </c>
      <c r="D68" s="67">
        <v>658000</v>
      </c>
      <c r="E68" s="67">
        <v>658000</v>
      </c>
      <c r="F68" s="67">
        <f t="shared" si="0"/>
        <v>0</v>
      </c>
      <c r="G68" s="62"/>
      <c r="H68" s="48"/>
      <c r="I68" s="48"/>
      <c r="J68" s="48"/>
    </row>
    <row r="69" spans="1:10" s="49" customFormat="1" ht="39.75" customHeight="1">
      <c r="A69" s="68" t="s">
        <v>94</v>
      </c>
      <c r="B69" s="65" t="s">
        <v>63</v>
      </c>
      <c r="C69" s="66" t="s">
        <v>117</v>
      </c>
      <c r="D69" s="67">
        <f>D70+D72</f>
        <v>66716</v>
      </c>
      <c r="E69" s="67">
        <f>E70+E72</f>
        <v>44472</v>
      </c>
      <c r="F69" s="67">
        <f t="shared" si="0"/>
        <v>22244</v>
      </c>
      <c r="G69" s="58"/>
      <c r="H69" s="58"/>
      <c r="I69" s="48"/>
      <c r="J69" s="48"/>
    </row>
    <row r="70" spans="1:10" s="49" customFormat="1" ht="57" customHeight="1">
      <c r="A70" s="68" t="s">
        <v>95</v>
      </c>
      <c r="B70" s="65" t="s">
        <v>63</v>
      </c>
      <c r="C70" s="66" t="s">
        <v>118</v>
      </c>
      <c r="D70" s="67">
        <f>D71</f>
        <v>50816</v>
      </c>
      <c r="E70" s="67">
        <f>E71</f>
        <v>38112</v>
      </c>
      <c r="F70" s="67">
        <f t="shared" si="0"/>
        <v>12704</v>
      </c>
      <c r="G70" s="48"/>
      <c r="H70" s="48"/>
      <c r="I70" s="48"/>
      <c r="J70" s="48"/>
    </row>
    <row r="71" spans="1:10" s="49" customFormat="1" ht="54" customHeight="1">
      <c r="A71" s="68" t="s">
        <v>96</v>
      </c>
      <c r="B71" s="65" t="s">
        <v>63</v>
      </c>
      <c r="C71" s="66" t="s">
        <v>119</v>
      </c>
      <c r="D71" s="67">
        <v>50816</v>
      </c>
      <c r="E71" s="67">
        <v>38112</v>
      </c>
      <c r="F71" s="67">
        <f t="shared" si="0"/>
        <v>12704</v>
      </c>
      <c r="G71" s="48"/>
      <c r="H71" s="48"/>
      <c r="I71" s="48"/>
      <c r="J71" s="48"/>
    </row>
    <row r="72" spans="1:10" s="49" customFormat="1" ht="50.25" customHeight="1">
      <c r="A72" s="68" t="s">
        <v>97</v>
      </c>
      <c r="B72" s="65" t="s">
        <v>63</v>
      </c>
      <c r="C72" s="66" t="s">
        <v>120</v>
      </c>
      <c r="D72" s="67">
        <f>D73</f>
        <v>15900</v>
      </c>
      <c r="E72" s="67">
        <f>E73</f>
        <v>6360</v>
      </c>
      <c r="F72" s="67">
        <f>F73</f>
        <v>9540</v>
      </c>
      <c r="G72" s="48"/>
      <c r="H72" s="48"/>
      <c r="I72" s="48"/>
      <c r="J72" s="48"/>
    </row>
    <row r="73" spans="1:10" s="49" customFormat="1" ht="50.25" customHeight="1">
      <c r="A73" s="68" t="s">
        <v>98</v>
      </c>
      <c r="B73" s="65" t="s">
        <v>63</v>
      </c>
      <c r="C73" s="66" t="s">
        <v>121</v>
      </c>
      <c r="D73" s="67">
        <v>15900</v>
      </c>
      <c r="E73" s="67">
        <v>6360</v>
      </c>
      <c r="F73" s="67">
        <f t="shared" si="0"/>
        <v>9540</v>
      </c>
      <c r="G73" s="48"/>
      <c r="H73" s="48"/>
      <c r="I73" s="48"/>
      <c r="J73" s="48"/>
    </row>
    <row r="74" spans="1:6" ht="12.75">
      <c r="A74" s="68" t="s">
        <v>346</v>
      </c>
      <c r="B74" s="65" t="s">
        <v>63</v>
      </c>
      <c r="C74" s="66" t="s">
        <v>347</v>
      </c>
      <c r="D74" s="67">
        <v>600000</v>
      </c>
      <c r="E74" s="67">
        <f>E75</f>
        <v>599991</v>
      </c>
      <c r="F74" s="67">
        <f>D74-E74</f>
        <v>9</v>
      </c>
    </row>
    <row r="75" spans="1:6" ht="84">
      <c r="A75" s="68" t="s">
        <v>348</v>
      </c>
      <c r="B75" s="65" t="s">
        <v>63</v>
      </c>
      <c r="C75" s="66" t="s">
        <v>349</v>
      </c>
      <c r="D75" s="67">
        <v>600000</v>
      </c>
      <c r="E75" s="67">
        <f>E76</f>
        <v>599991</v>
      </c>
      <c r="F75" s="67">
        <f>D75-E75</f>
        <v>9</v>
      </c>
    </row>
    <row r="76" spans="1:6" ht="101.25" customHeight="1">
      <c r="A76" s="68" t="s">
        <v>344</v>
      </c>
      <c r="B76" s="65" t="s">
        <v>63</v>
      </c>
      <c r="C76" s="66" t="s">
        <v>345</v>
      </c>
      <c r="D76" s="67">
        <v>600000</v>
      </c>
      <c r="E76" s="67">
        <v>599991</v>
      </c>
      <c r="F76" s="67">
        <f>D76-E76</f>
        <v>9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58"/>
  <sheetViews>
    <sheetView showGridLines="0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4" t="s">
        <v>148</v>
      </c>
      <c r="B1" s="124"/>
      <c r="C1" s="124"/>
      <c r="D1" s="124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4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5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6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123</v>
      </c>
      <c r="D7" s="47">
        <f>D8+D53+D65+D81+D105+D147</f>
        <v>4098093.77</v>
      </c>
      <c r="E7" s="47">
        <f>E8+E53+E65+E81+E105+E147</f>
        <v>2466229.87</v>
      </c>
      <c r="F7" s="47">
        <f>D7-E7</f>
        <v>1631863.9</v>
      </c>
    </row>
    <row r="8" spans="1:6" s="48" customFormat="1" ht="22.5">
      <c r="A8" s="50" t="s">
        <v>38</v>
      </c>
      <c r="B8" s="53" t="s">
        <v>36</v>
      </c>
      <c r="C8" s="52" t="s">
        <v>124</v>
      </c>
      <c r="D8" s="51">
        <f>D9+D46+D14+D50</f>
        <v>1015600</v>
      </c>
      <c r="E8" s="51">
        <f>E9+E46+E14+E50</f>
        <v>785310.3200000001</v>
      </c>
      <c r="F8" s="51">
        <f>F9+F46+F14+F50</f>
        <v>230289.6799999999</v>
      </c>
    </row>
    <row r="9" spans="1:6" s="48" customFormat="1" ht="22.5">
      <c r="A9" s="50" t="s">
        <v>217</v>
      </c>
      <c r="B9" s="53" t="s">
        <v>36</v>
      </c>
      <c r="C9" s="52" t="s">
        <v>234</v>
      </c>
      <c r="D9" s="51">
        <f>D10</f>
        <v>286000</v>
      </c>
      <c r="E9" s="51">
        <f>E10</f>
        <v>208842.73</v>
      </c>
      <c r="F9" s="47">
        <f aca="true" t="shared" si="0" ref="F9:F108">D9-E9</f>
        <v>77157.26999999999</v>
      </c>
    </row>
    <row r="10" spans="1:6" s="48" customFormat="1" ht="12.75">
      <c r="A10" s="50" t="s">
        <v>39</v>
      </c>
      <c r="B10" s="53" t="s">
        <v>36</v>
      </c>
      <c r="C10" s="52" t="s">
        <v>210</v>
      </c>
      <c r="D10" s="51">
        <f>D11</f>
        <v>286000</v>
      </c>
      <c r="E10" s="51">
        <f>E11</f>
        <v>208842.73</v>
      </c>
      <c r="F10" s="47">
        <f t="shared" si="0"/>
        <v>77157.26999999999</v>
      </c>
    </row>
    <row r="11" spans="1:6" s="48" customFormat="1" ht="22.5">
      <c r="A11" s="50" t="s">
        <v>40</v>
      </c>
      <c r="B11" s="53" t="s">
        <v>36</v>
      </c>
      <c r="C11" s="52" t="s">
        <v>211</v>
      </c>
      <c r="D11" s="51">
        <f>D12+D13</f>
        <v>286000</v>
      </c>
      <c r="E11" s="51">
        <f>E12+E13</f>
        <v>208842.73</v>
      </c>
      <c r="F11" s="47">
        <f t="shared" si="0"/>
        <v>77157.26999999999</v>
      </c>
    </row>
    <row r="12" spans="1:6" s="48" customFormat="1" ht="12.75">
      <c r="A12" s="50" t="s">
        <v>41</v>
      </c>
      <c r="B12" s="53" t="s">
        <v>36</v>
      </c>
      <c r="C12" s="52" t="s">
        <v>212</v>
      </c>
      <c r="D12" s="51">
        <v>220000</v>
      </c>
      <c r="E12" s="51">
        <v>164219.6</v>
      </c>
      <c r="F12" s="47">
        <f t="shared" si="0"/>
        <v>55780.399999999994</v>
      </c>
    </row>
    <row r="13" spans="1:6" s="48" customFormat="1" ht="22.5">
      <c r="A13" s="50" t="s">
        <v>42</v>
      </c>
      <c r="B13" s="53" t="s">
        <v>36</v>
      </c>
      <c r="C13" s="52" t="s">
        <v>213</v>
      </c>
      <c r="D13" s="51">
        <v>66000</v>
      </c>
      <c r="E13" s="51">
        <v>44623.13</v>
      </c>
      <c r="F13" s="47">
        <f t="shared" si="0"/>
        <v>21376.870000000003</v>
      </c>
    </row>
    <row r="14" spans="1:6" s="48" customFormat="1" ht="22.5">
      <c r="A14" s="50" t="s">
        <v>216</v>
      </c>
      <c r="B14" s="53" t="s">
        <v>36</v>
      </c>
      <c r="C14" s="52" t="s">
        <v>219</v>
      </c>
      <c r="D14" s="51">
        <f>D15+D42+D44</f>
        <v>705600</v>
      </c>
      <c r="E14" s="51">
        <f>E15+E42+E44</f>
        <v>576467.5900000001</v>
      </c>
      <c r="F14" s="47">
        <f t="shared" si="0"/>
        <v>129132.40999999992</v>
      </c>
    </row>
    <row r="15" spans="1:6" s="48" customFormat="1" ht="12.75">
      <c r="A15" s="50" t="s">
        <v>39</v>
      </c>
      <c r="B15" s="53" t="s">
        <v>36</v>
      </c>
      <c r="C15" s="52" t="s">
        <v>220</v>
      </c>
      <c r="D15" s="51">
        <f>D16+D20</f>
        <v>703100</v>
      </c>
      <c r="E15" s="51">
        <f>E16+E20</f>
        <v>574965.31</v>
      </c>
      <c r="F15" s="47">
        <f t="shared" si="0"/>
        <v>128134.68999999994</v>
      </c>
    </row>
    <row r="16" spans="1:6" s="48" customFormat="1" ht="22.5">
      <c r="A16" s="50" t="s">
        <v>40</v>
      </c>
      <c r="B16" s="53" t="s">
        <v>36</v>
      </c>
      <c r="C16" s="52" t="s">
        <v>221</v>
      </c>
      <c r="D16" s="51">
        <f>D17+D18+D19</f>
        <v>583100</v>
      </c>
      <c r="E16" s="51">
        <f>E17+E18+E19</f>
        <v>484640.22000000003</v>
      </c>
      <c r="F16" s="47">
        <f t="shared" si="0"/>
        <v>98459.77999999997</v>
      </c>
    </row>
    <row r="17" spans="1:6" s="48" customFormat="1" ht="14.25" customHeight="1">
      <c r="A17" s="50" t="s">
        <v>41</v>
      </c>
      <c r="B17" s="53" t="s">
        <v>36</v>
      </c>
      <c r="C17" s="52" t="s">
        <v>222</v>
      </c>
      <c r="D17" s="51">
        <v>433000</v>
      </c>
      <c r="E17" s="51">
        <v>363514.52</v>
      </c>
      <c r="F17" s="47">
        <f t="shared" si="0"/>
        <v>69485.47999999998</v>
      </c>
    </row>
    <row r="18" spans="1:6" s="48" customFormat="1" ht="12.75" hidden="1">
      <c r="A18" s="50" t="s">
        <v>43</v>
      </c>
      <c r="B18" s="53" t="s">
        <v>36</v>
      </c>
      <c r="C18" s="52" t="s">
        <v>125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223</v>
      </c>
      <c r="D19" s="51">
        <v>150100</v>
      </c>
      <c r="E19" s="51">
        <v>121125.7</v>
      </c>
      <c r="F19" s="47">
        <f t="shared" si="0"/>
        <v>28974.300000000003</v>
      </c>
    </row>
    <row r="20" spans="1:6" s="48" customFormat="1" ht="24.75" customHeight="1">
      <c r="A20" s="50" t="s">
        <v>224</v>
      </c>
      <c r="B20" s="53" t="s">
        <v>36</v>
      </c>
      <c r="C20" s="52" t="s">
        <v>296</v>
      </c>
      <c r="D20" s="51">
        <f>D21+D23+D24+D25+D26+D27</f>
        <v>120000</v>
      </c>
      <c r="E20" s="51">
        <f>E21+E23+E24+E25+E26+E27</f>
        <v>90325.09</v>
      </c>
      <c r="F20" s="47">
        <f t="shared" si="0"/>
        <v>29674.910000000003</v>
      </c>
    </row>
    <row r="21" spans="1:6" s="48" customFormat="1" ht="12.75" customHeight="1">
      <c r="A21" s="50" t="s">
        <v>45</v>
      </c>
      <c r="B21" s="53" t="s">
        <v>36</v>
      </c>
      <c r="C21" s="52" t="s">
        <v>225</v>
      </c>
      <c r="D21" s="51">
        <v>17000</v>
      </c>
      <c r="E21" s="51">
        <v>9292.72</v>
      </c>
      <c r="F21" s="47">
        <f t="shared" si="0"/>
        <v>7707.280000000001</v>
      </c>
    </row>
    <row r="22" spans="1:6" s="48" customFormat="1" ht="12.75" hidden="1">
      <c r="A22" s="50" t="s">
        <v>46</v>
      </c>
      <c r="B22" s="53" t="s">
        <v>36</v>
      </c>
      <c r="C22" s="52" t="s">
        <v>126</v>
      </c>
      <c r="D22" s="51">
        <v>0</v>
      </c>
      <c r="E22" s="51">
        <v>0</v>
      </c>
      <c r="F22" s="47">
        <f t="shared" si="0"/>
        <v>0</v>
      </c>
    </row>
    <row r="23" spans="1:6" s="48" customFormat="1" ht="14.25" customHeight="1">
      <c r="A23" s="50" t="s">
        <v>47</v>
      </c>
      <c r="B23" s="53" t="s">
        <v>36</v>
      </c>
      <c r="C23" s="52" t="s">
        <v>226</v>
      </c>
      <c r="D23" s="51">
        <v>15000</v>
      </c>
      <c r="E23" s="51">
        <v>7353.74</v>
      </c>
      <c r="F23" s="47">
        <f t="shared" si="0"/>
        <v>7646.26</v>
      </c>
    </row>
    <row r="24" spans="1:6" s="48" customFormat="1" ht="22.5">
      <c r="A24" s="50" t="s">
        <v>48</v>
      </c>
      <c r="B24" s="53" t="s">
        <v>36</v>
      </c>
      <c r="C24" s="52" t="s">
        <v>227</v>
      </c>
      <c r="D24" s="51">
        <v>15000</v>
      </c>
      <c r="E24" s="51">
        <v>5910</v>
      </c>
      <c r="F24" s="47">
        <f t="shared" si="0"/>
        <v>9090</v>
      </c>
    </row>
    <row r="25" spans="1:6" s="48" customFormat="1" ht="12.75">
      <c r="A25" s="50" t="s">
        <v>49</v>
      </c>
      <c r="B25" s="53" t="s">
        <v>36</v>
      </c>
      <c r="C25" s="52" t="s">
        <v>228</v>
      </c>
      <c r="D25" s="51">
        <v>35000</v>
      </c>
      <c r="E25" s="51">
        <v>34736.85</v>
      </c>
      <c r="F25" s="47">
        <f t="shared" si="0"/>
        <v>263.15000000000146</v>
      </c>
    </row>
    <row r="26" spans="1:6" s="48" customFormat="1" ht="12.75">
      <c r="A26" s="50" t="s">
        <v>50</v>
      </c>
      <c r="B26" s="53" t="s">
        <v>36</v>
      </c>
      <c r="C26" s="52" t="s">
        <v>229</v>
      </c>
      <c r="D26" s="51">
        <v>10000</v>
      </c>
      <c r="E26" s="51">
        <v>7840.6</v>
      </c>
      <c r="F26" s="47">
        <f t="shared" si="0"/>
        <v>2159.3999999999996</v>
      </c>
    </row>
    <row r="27" spans="1:6" s="48" customFormat="1" ht="21.75" customHeight="1">
      <c r="A27" s="50" t="s">
        <v>51</v>
      </c>
      <c r="B27" s="53" t="s">
        <v>36</v>
      </c>
      <c r="C27" s="52" t="s">
        <v>230</v>
      </c>
      <c r="D27" s="51">
        <f>D29+D41</f>
        <v>28000</v>
      </c>
      <c r="E27" s="51">
        <f>E29+E41</f>
        <v>25191.18</v>
      </c>
      <c r="F27" s="47">
        <f t="shared" si="0"/>
        <v>2808.8199999999997</v>
      </c>
    </row>
    <row r="28" spans="1:6" s="48" customFormat="1" ht="21" customHeight="1" hidden="1">
      <c r="A28" s="50" t="s">
        <v>145</v>
      </c>
      <c r="B28" s="53" t="s">
        <v>36</v>
      </c>
      <c r="C28" s="52" t="s">
        <v>231</v>
      </c>
      <c r="D28" s="51">
        <v>0</v>
      </c>
      <c r="E28" s="51">
        <v>0</v>
      </c>
      <c r="F28" s="47">
        <f t="shared" si="0"/>
        <v>0</v>
      </c>
    </row>
    <row r="29" spans="1:6" s="48" customFormat="1" ht="22.5" customHeight="1">
      <c r="A29" s="50" t="s">
        <v>54</v>
      </c>
      <c r="B29" s="53" t="s">
        <v>36</v>
      </c>
      <c r="C29" s="52" t="s">
        <v>317</v>
      </c>
      <c r="D29" s="51">
        <v>1000</v>
      </c>
      <c r="E29" s="51">
        <v>0</v>
      </c>
      <c r="F29" s="77">
        <f t="shared" si="0"/>
        <v>1000</v>
      </c>
    </row>
    <row r="30" spans="1:6" s="48" customFormat="1" ht="22.5" hidden="1">
      <c r="A30" s="50" t="s">
        <v>53</v>
      </c>
      <c r="B30" s="53" t="s">
        <v>36</v>
      </c>
      <c r="C30" s="52" t="s">
        <v>232</v>
      </c>
      <c r="D30" s="51">
        <v>0</v>
      </c>
      <c r="E30" s="51">
        <v>0</v>
      </c>
      <c r="F30" s="77">
        <f t="shared" si="0"/>
        <v>0</v>
      </c>
    </row>
    <row r="31" spans="1:6" s="48" customFormat="1" ht="12.75" hidden="1">
      <c r="A31" s="50" t="s">
        <v>39</v>
      </c>
      <c r="B31" s="53" t="s">
        <v>36</v>
      </c>
      <c r="C31" s="52" t="s">
        <v>232</v>
      </c>
      <c r="D31" s="51">
        <f>D32</f>
        <v>0</v>
      </c>
      <c r="E31" s="51">
        <v>0</v>
      </c>
      <c r="F31" s="77">
        <f t="shared" si="0"/>
        <v>0</v>
      </c>
    </row>
    <row r="32" spans="1:6" s="48" customFormat="1" ht="22.5" hidden="1">
      <c r="A32" s="50" t="s">
        <v>40</v>
      </c>
      <c r="B32" s="53" t="s">
        <v>36</v>
      </c>
      <c r="C32" s="52" t="s">
        <v>232</v>
      </c>
      <c r="D32" s="51">
        <v>0</v>
      </c>
      <c r="E32" s="51">
        <v>0</v>
      </c>
      <c r="F32" s="77">
        <f t="shared" si="0"/>
        <v>0</v>
      </c>
    </row>
    <row r="33" spans="1:6" s="48" customFormat="1" ht="27" customHeight="1" hidden="1">
      <c r="A33" s="50" t="s">
        <v>41</v>
      </c>
      <c r="B33" s="53" t="s">
        <v>36</v>
      </c>
      <c r="C33" s="52" t="s">
        <v>232</v>
      </c>
      <c r="D33" s="51">
        <v>0</v>
      </c>
      <c r="E33" s="51">
        <v>0</v>
      </c>
      <c r="F33" s="77">
        <f t="shared" si="0"/>
        <v>0</v>
      </c>
    </row>
    <row r="34" spans="1:6" s="48" customFormat="1" ht="24" customHeight="1" hidden="1">
      <c r="A34" s="50" t="s">
        <v>43</v>
      </c>
      <c r="B34" s="53" t="s">
        <v>36</v>
      </c>
      <c r="C34" s="52" t="s">
        <v>232</v>
      </c>
      <c r="D34" s="51">
        <v>0</v>
      </c>
      <c r="E34" s="51">
        <v>0</v>
      </c>
      <c r="F34" s="77">
        <f t="shared" si="0"/>
        <v>0</v>
      </c>
    </row>
    <row r="35" spans="1:6" s="48" customFormat="1" ht="29.25" customHeight="1" hidden="1">
      <c r="A35" s="50" t="s">
        <v>42</v>
      </c>
      <c r="B35" s="53" t="s">
        <v>36</v>
      </c>
      <c r="C35" s="52" t="s">
        <v>232</v>
      </c>
      <c r="D35" s="51">
        <v>0</v>
      </c>
      <c r="E35" s="51">
        <v>0</v>
      </c>
      <c r="F35" s="77">
        <f t="shared" si="0"/>
        <v>0</v>
      </c>
    </row>
    <row r="36" spans="1:6" s="48" customFormat="1" ht="12.75" hidden="1">
      <c r="A36" s="50" t="s">
        <v>44</v>
      </c>
      <c r="B36" s="53" t="s">
        <v>36</v>
      </c>
      <c r="C36" s="52" t="s">
        <v>232</v>
      </c>
      <c r="D36" s="51">
        <v>0</v>
      </c>
      <c r="E36" s="51">
        <v>0</v>
      </c>
      <c r="F36" s="77">
        <f t="shared" si="0"/>
        <v>0</v>
      </c>
    </row>
    <row r="37" spans="1:6" s="48" customFormat="1" ht="12.75" hidden="1">
      <c r="A37" s="50" t="s">
        <v>46</v>
      </c>
      <c r="B37" s="53" t="s">
        <v>36</v>
      </c>
      <c r="C37" s="52" t="s">
        <v>232</v>
      </c>
      <c r="D37" s="51">
        <v>0</v>
      </c>
      <c r="E37" s="51">
        <v>0</v>
      </c>
      <c r="F37" s="77">
        <f t="shared" si="0"/>
        <v>0</v>
      </c>
    </row>
    <row r="38" spans="1:6" s="48" customFormat="1" ht="12.75" hidden="1">
      <c r="A38" s="50" t="s">
        <v>49</v>
      </c>
      <c r="B38" s="53" t="s">
        <v>36</v>
      </c>
      <c r="C38" s="52" t="s">
        <v>232</v>
      </c>
      <c r="D38" s="51">
        <v>0</v>
      </c>
      <c r="E38" s="51">
        <v>0</v>
      </c>
      <c r="F38" s="77">
        <f t="shared" si="0"/>
        <v>0</v>
      </c>
    </row>
    <row r="39" spans="1:6" s="48" customFormat="1" ht="22.5" hidden="1">
      <c r="A39" s="50" t="s">
        <v>51</v>
      </c>
      <c r="B39" s="53" t="s">
        <v>36</v>
      </c>
      <c r="C39" s="52" t="s">
        <v>232</v>
      </c>
      <c r="D39" s="51">
        <v>0</v>
      </c>
      <c r="E39" s="51">
        <v>0</v>
      </c>
      <c r="F39" s="77">
        <f t="shared" si="0"/>
        <v>0</v>
      </c>
    </row>
    <row r="40" spans="1:6" s="48" customFormat="1" ht="22.5" hidden="1">
      <c r="A40" s="50" t="s">
        <v>54</v>
      </c>
      <c r="B40" s="53" t="s">
        <v>36</v>
      </c>
      <c r="C40" s="52" t="s">
        <v>232</v>
      </c>
      <c r="D40" s="51">
        <v>0</v>
      </c>
      <c r="E40" s="51">
        <v>0</v>
      </c>
      <c r="F40" s="77">
        <f t="shared" si="0"/>
        <v>0</v>
      </c>
    </row>
    <row r="41" spans="1:6" s="48" customFormat="1" ht="24" customHeight="1">
      <c r="A41" s="50" t="s">
        <v>52</v>
      </c>
      <c r="B41" s="53" t="s">
        <v>36</v>
      </c>
      <c r="C41" s="52" t="s">
        <v>232</v>
      </c>
      <c r="D41" s="51">
        <v>27000</v>
      </c>
      <c r="E41" s="51">
        <v>25191.18</v>
      </c>
      <c r="F41" s="77">
        <f t="shared" si="0"/>
        <v>1808.8199999999997</v>
      </c>
    </row>
    <row r="42" spans="1:6" s="48" customFormat="1" ht="26.25" customHeight="1">
      <c r="A42" s="50" t="s">
        <v>235</v>
      </c>
      <c r="B42" s="53" t="s">
        <v>36</v>
      </c>
      <c r="C42" s="52" t="s">
        <v>236</v>
      </c>
      <c r="D42" s="51">
        <f>D43</f>
        <v>1950</v>
      </c>
      <c r="E42" s="51">
        <f>E43</f>
        <v>1340</v>
      </c>
      <c r="F42" s="77">
        <f t="shared" si="0"/>
        <v>610</v>
      </c>
    </row>
    <row r="43" spans="1:6" s="48" customFormat="1" ht="13.5" customHeight="1">
      <c r="A43" s="50" t="s">
        <v>50</v>
      </c>
      <c r="B43" s="53" t="s">
        <v>36</v>
      </c>
      <c r="C43" s="52" t="s">
        <v>237</v>
      </c>
      <c r="D43" s="51">
        <v>1950</v>
      </c>
      <c r="E43" s="51">
        <v>1340</v>
      </c>
      <c r="F43" s="77">
        <f t="shared" si="0"/>
        <v>610</v>
      </c>
    </row>
    <row r="44" spans="1:6" s="48" customFormat="1" ht="26.25" customHeight="1">
      <c r="A44" s="50" t="s">
        <v>238</v>
      </c>
      <c r="B44" s="53" t="s">
        <v>36</v>
      </c>
      <c r="C44" s="52" t="s">
        <v>239</v>
      </c>
      <c r="D44" s="51">
        <f>D45</f>
        <v>550</v>
      </c>
      <c r="E44" s="51">
        <f>E45</f>
        <v>162.28</v>
      </c>
      <c r="F44" s="77">
        <f>D44-E44</f>
        <v>387.72</v>
      </c>
    </row>
    <row r="45" spans="1:6" s="48" customFormat="1" ht="12.75" customHeight="1">
      <c r="A45" s="50" t="s">
        <v>240</v>
      </c>
      <c r="B45" s="53" t="s">
        <v>36</v>
      </c>
      <c r="C45" s="52" t="s">
        <v>241</v>
      </c>
      <c r="D45" s="51">
        <v>550</v>
      </c>
      <c r="E45" s="51">
        <v>162.28</v>
      </c>
      <c r="F45" s="47">
        <f t="shared" si="0"/>
        <v>387.72</v>
      </c>
    </row>
    <row r="46" spans="1:6" s="48" customFormat="1" ht="22.5">
      <c r="A46" s="50" t="s">
        <v>218</v>
      </c>
      <c r="B46" s="53" t="s">
        <v>36</v>
      </c>
      <c r="C46" s="52" t="s">
        <v>307</v>
      </c>
      <c r="D46" s="51">
        <f>D47</f>
        <v>23000</v>
      </c>
      <c r="E46" s="51">
        <f>E47</f>
        <v>0</v>
      </c>
      <c r="F46" s="47">
        <f aca="true" t="shared" si="1" ref="F46:F52">D46-E46</f>
        <v>23000</v>
      </c>
    </row>
    <row r="47" spans="1:6" s="48" customFormat="1" ht="12.75">
      <c r="A47" s="50" t="s">
        <v>39</v>
      </c>
      <c r="B47" s="53" t="s">
        <v>36</v>
      </c>
      <c r="C47" s="52" t="s">
        <v>306</v>
      </c>
      <c r="D47" s="51">
        <f>D49</f>
        <v>23000</v>
      </c>
      <c r="E47" s="51">
        <f>E48</f>
        <v>0</v>
      </c>
      <c r="F47" s="47">
        <f t="shared" si="1"/>
        <v>23000</v>
      </c>
    </row>
    <row r="48" spans="1:6" s="48" customFormat="1" ht="22.5">
      <c r="A48" s="50" t="s">
        <v>215</v>
      </c>
      <c r="B48" s="53" t="s">
        <v>36</v>
      </c>
      <c r="C48" s="52" t="s">
        <v>305</v>
      </c>
      <c r="D48" s="51">
        <f>D49</f>
        <v>23000</v>
      </c>
      <c r="E48" s="51">
        <f>E49</f>
        <v>0</v>
      </c>
      <c r="F48" s="47">
        <f t="shared" si="1"/>
        <v>23000</v>
      </c>
    </row>
    <row r="49" spans="1:6" s="48" customFormat="1" ht="35.25" customHeight="1">
      <c r="A49" s="50" t="s">
        <v>214</v>
      </c>
      <c r="B49" s="53" t="s">
        <v>36</v>
      </c>
      <c r="C49" s="52" t="s">
        <v>304</v>
      </c>
      <c r="D49" s="51">
        <v>23000</v>
      </c>
      <c r="E49" s="51">
        <v>0</v>
      </c>
      <c r="F49" s="47">
        <f t="shared" si="1"/>
        <v>23000</v>
      </c>
    </row>
    <row r="50" spans="1:6" s="48" customFormat="1" ht="14.25" customHeight="1">
      <c r="A50" s="50" t="s">
        <v>244</v>
      </c>
      <c r="B50" s="53" t="s">
        <v>36</v>
      </c>
      <c r="C50" s="52" t="s">
        <v>245</v>
      </c>
      <c r="D50" s="51">
        <f>D51</f>
        <v>1000</v>
      </c>
      <c r="E50" s="51">
        <v>0</v>
      </c>
      <c r="F50" s="47">
        <f t="shared" si="1"/>
        <v>1000</v>
      </c>
    </row>
    <row r="51" spans="1:6" s="48" customFormat="1" ht="25.5" customHeight="1">
      <c r="A51" s="50" t="s">
        <v>243</v>
      </c>
      <c r="B51" s="53" t="s">
        <v>36</v>
      </c>
      <c r="C51" s="52" t="s">
        <v>242</v>
      </c>
      <c r="D51" s="51">
        <f>D52</f>
        <v>1000</v>
      </c>
      <c r="E51" s="51">
        <v>0</v>
      </c>
      <c r="F51" s="47">
        <f t="shared" si="1"/>
        <v>1000</v>
      </c>
    </row>
    <row r="52" spans="1:6" s="48" customFormat="1" ht="16.5" customHeight="1">
      <c r="A52" s="50" t="s">
        <v>50</v>
      </c>
      <c r="B52" s="53" t="s">
        <v>36</v>
      </c>
      <c r="C52" s="52" t="s">
        <v>246</v>
      </c>
      <c r="D52" s="51">
        <v>1000</v>
      </c>
      <c r="E52" s="51">
        <v>0</v>
      </c>
      <c r="F52" s="47">
        <f t="shared" si="1"/>
        <v>1000</v>
      </c>
    </row>
    <row r="53" spans="1:6" s="48" customFormat="1" ht="19.5" customHeight="1">
      <c r="A53" s="50" t="s">
        <v>55</v>
      </c>
      <c r="B53" s="53" t="s">
        <v>36</v>
      </c>
      <c r="C53" s="52" t="s">
        <v>127</v>
      </c>
      <c r="D53" s="51">
        <f aca="true" t="shared" si="2" ref="D53:E55">D54</f>
        <v>50816</v>
      </c>
      <c r="E53" s="51">
        <f t="shared" si="2"/>
        <v>22223.7</v>
      </c>
      <c r="F53" s="47">
        <f t="shared" si="0"/>
        <v>28592.3</v>
      </c>
    </row>
    <row r="54" spans="1:6" s="48" customFormat="1" ht="22.5">
      <c r="A54" s="50" t="s">
        <v>247</v>
      </c>
      <c r="B54" s="53" t="s">
        <v>36</v>
      </c>
      <c r="C54" s="52" t="s">
        <v>248</v>
      </c>
      <c r="D54" s="51">
        <f>D55+D59</f>
        <v>50816</v>
      </c>
      <c r="E54" s="51">
        <f>E55+E59</f>
        <v>22223.7</v>
      </c>
      <c r="F54" s="47">
        <f t="shared" si="0"/>
        <v>28592.3</v>
      </c>
    </row>
    <row r="55" spans="1:6" s="48" customFormat="1" ht="12.75">
      <c r="A55" s="50" t="s">
        <v>39</v>
      </c>
      <c r="B55" s="53" t="s">
        <v>36</v>
      </c>
      <c r="C55" s="52" t="s">
        <v>249</v>
      </c>
      <c r="D55" s="51">
        <f t="shared" si="2"/>
        <v>42600</v>
      </c>
      <c r="E55" s="51">
        <f t="shared" si="2"/>
        <v>20813.7</v>
      </c>
      <c r="F55" s="47">
        <f t="shared" si="0"/>
        <v>21786.3</v>
      </c>
    </row>
    <row r="56" spans="1:6" s="48" customFormat="1" ht="22.5">
      <c r="A56" s="50" t="s">
        <v>40</v>
      </c>
      <c r="B56" s="53" t="s">
        <v>36</v>
      </c>
      <c r="C56" s="52" t="s">
        <v>250</v>
      </c>
      <c r="D56" s="51">
        <f>D57+D58</f>
        <v>42600</v>
      </c>
      <c r="E56" s="51">
        <f>E57+E58</f>
        <v>20813.7</v>
      </c>
      <c r="F56" s="47">
        <f t="shared" si="0"/>
        <v>21786.3</v>
      </c>
    </row>
    <row r="57" spans="1:6" s="48" customFormat="1" ht="16.5" customHeight="1">
      <c r="A57" s="50" t="s">
        <v>41</v>
      </c>
      <c r="B57" s="53" t="s">
        <v>36</v>
      </c>
      <c r="C57" s="52" t="s">
        <v>323</v>
      </c>
      <c r="D57" s="51">
        <v>32700</v>
      </c>
      <c r="E57" s="51">
        <v>16350</v>
      </c>
      <c r="F57" s="47">
        <f t="shared" si="0"/>
        <v>16350</v>
      </c>
    </row>
    <row r="58" spans="1:6" s="48" customFormat="1" ht="21" customHeight="1">
      <c r="A58" s="50" t="s">
        <v>42</v>
      </c>
      <c r="B58" s="53" t="s">
        <v>36</v>
      </c>
      <c r="C58" s="52" t="s">
        <v>322</v>
      </c>
      <c r="D58" s="51">
        <v>9900</v>
      </c>
      <c r="E58" s="51">
        <v>4463.7</v>
      </c>
      <c r="F58" s="47">
        <f t="shared" si="0"/>
        <v>5436.3</v>
      </c>
    </row>
    <row r="59" spans="1:6" s="48" customFormat="1" ht="22.5" customHeight="1">
      <c r="A59" s="50" t="s">
        <v>51</v>
      </c>
      <c r="B59" s="53" t="s">
        <v>36</v>
      </c>
      <c r="C59" s="52" t="s">
        <v>251</v>
      </c>
      <c r="D59" s="51">
        <f>D60</f>
        <v>8216</v>
      </c>
      <c r="E59" s="51">
        <f>E60</f>
        <v>1410</v>
      </c>
      <c r="F59" s="47">
        <f t="shared" si="0"/>
        <v>6806</v>
      </c>
    </row>
    <row r="60" spans="1:6" s="48" customFormat="1" ht="26.25" customHeight="1">
      <c r="A60" s="50" t="s">
        <v>52</v>
      </c>
      <c r="B60" s="53" t="s">
        <v>36</v>
      </c>
      <c r="C60" s="52" t="s">
        <v>321</v>
      </c>
      <c r="D60" s="51">
        <v>8216</v>
      </c>
      <c r="E60" s="51">
        <v>1410</v>
      </c>
      <c r="F60" s="47">
        <f t="shared" si="0"/>
        <v>6806</v>
      </c>
    </row>
    <row r="61" spans="1:6" s="48" customFormat="1" ht="45" hidden="1">
      <c r="A61" s="50" t="s">
        <v>56</v>
      </c>
      <c r="B61" s="53" t="s">
        <v>36</v>
      </c>
      <c r="C61" s="52" t="s">
        <v>128</v>
      </c>
      <c r="D61" s="51">
        <f aca="true" t="shared" si="3" ref="D61:E63">D62</f>
        <v>0</v>
      </c>
      <c r="E61" s="51">
        <f t="shared" si="3"/>
        <v>0</v>
      </c>
      <c r="F61" s="47">
        <f t="shared" si="0"/>
        <v>0</v>
      </c>
    </row>
    <row r="62" spans="1:6" s="48" customFormat="1" ht="22.5" hidden="1">
      <c r="A62" s="50" t="s">
        <v>57</v>
      </c>
      <c r="B62" s="53" t="s">
        <v>36</v>
      </c>
      <c r="C62" s="52" t="s">
        <v>129</v>
      </c>
      <c r="D62" s="51">
        <f t="shared" si="3"/>
        <v>0</v>
      </c>
      <c r="E62" s="51">
        <f t="shared" si="3"/>
        <v>0</v>
      </c>
      <c r="F62" s="47">
        <f t="shared" si="0"/>
        <v>0</v>
      </c>
    </row>
    <row r="63" spans="1:6" s="48" customFormat="1" ht="22.5" hidden="1">
      <c r="A63" s="50" t="s">
        <v>51</v>
      </c>
      <c r="B63" s="53" t="s">
        <v>36</v>
      </c>
      <c r="C63" s="52" t="s">
        <v>130</v>
      </c>
      <c r="D63" s="51">
        <f t="shared" si="3"/>
        <v>0</v>
      </c>
      <c r="E63" s="51">
        <f t="shared" si="3"/>
        <v>0</v>
      </c>
      <c r="F63" s="47">
        <f t="shared" si="0"/>
        <v>0</v>
      </c>
    </row>
    <row r="64" spans="1:6" s="48" customFormat="1" ht="21.75" customHeight="1" hidden="1">
      <c r="A64" s="50" t="s">
        <v>52</v>
      </c>
      <c r="B64" s="53" t="s">
        <v>36</v>
      </c>
      <c r="C64" s="52" t="s">
        <v>131</v>
      </c>
      <c r="D64" s="51">
        <v>0</v>
      </c>
      <c r="E64" s="51">
        <v>0</v>
      </c>
      <c r="F64" s="47">
        <f t="shared" si="0"/>
        <v>0</v>
      </c>
    </row>
    <row r="65" spans="1:6" s="48" customFormat="1" ht="24.75" customHeight="1">
      <c r="A65" s="50" t="s">
        <v>190</v>
      </c>
      <c r="B65" s="53" t="s">
        <v>36</v>
      </c>
      <c r="C65" s="52" t="s">
        <v>252</v>
      </c>
      <c r="D65" s="51">
        <f>D66+D75</f>
        <v>822783.77</v>
      </c>
      <c r="E65" s="51">
        <f>E66+E75</f>
        <v>51484.64</v>
      </c>
      <c r="F65" s="47">
        <f t="shared" si="0"/>
        <v>771299.13</v>
      </c>
    </row>
    <row r="66" spans="1:6" s="48" customFormat="1" ht="24.75" customHeight="1">
      <c r="A66" s="50" t="s">
        <v>254</v>
      </c>
      <c r="B66" s="53" t="s">
        <v>36</v>
      </c>
      <c r="C66" s="52" t="s">
        <v>253</v>
      </c>
      <c r="D66" s="51">
        <f>D67+D69+D73+D74</f>
        <v>822783.77</v>
      </c>
      <c r="E66" s="51">
        <f>E67+E69+E73+E74</f>
        <v>51484.64</v>
      </c>
      <c r="F66" s="47">
        <f t="shared" si="0"/>
        <v>771299.13</v>
      </c>
    </row>
    <row r="67" spans="1:6" s="48" customFormat="1" ht="48" customHeight="1">
      <c r="A67" s="50" t="s">
        <v>326</v>
      </c>
      <c r="B67" s="53" t="s">
        <v>36</v>
      </c>
      <c r="C67" s="52" t="s">
        <v>311</v>
      </c>
      <c r="D67" s="51">
        <f>D68</f>
        <v>658000</v>
      </c>
      <c r="E67" s="51">
        <f>E68</f>
        <v>0</v>
      </c>
      <c r="F67" s="47">
        <f>D67-E67</f>
        <v>658000</v>
      </c>
    </row>
    <row r="68" spans="1:6" s="48" customFormat="1" ht="24.75" customHeight="1">
      <c r="A68" s="50" t="s">
        <v>255</v>
      </c>
      <c r="B68" s="53" t="s">
        <v>36</v>
      </c>
      <c r="C68" s="52" t="s">
        <v>310</v>
      </c>
      <c r="D68" s="51">
        <v>658000</v>
      </c>
      <c r="E68" s="51">
        <v>0</v>
      </c>
      <c r="F68" s="47">
        <f>D68-E68</f>
        <v>658000</v>
      </c>
    </row>
    <row r="69" spans="1:6" s="48" customFormat="1" ht="48" customHeight="1">
      <c r="A69" s="50" t="s">
        <v>327</v>
      </c>
      <c r="B69" s="53" t="s">
        <v>36</v>
      </c>
      <c r="C69" s="52" t="s">
        <v>309</v>
      </c>
      <c r="D69" s="51">
        <f>D70</f>
        <v>164783.77</v>
      </c>
      <c r="E69" s="51">
        <f>E70</f>
        <v>51484.64</v>
      </c>
      <c r="F69" s="47">
        <f t="shared" si="0"/>
        <v>113299.12999999999</v>
      </c>
    </row>
    <row r="70" spans="1:6" s="48" customFormat="1" ht="24" customHeight="1">
      <c r="A70" s="50" t="s">
        <v>255</v>
      </c>
      <c r="B70" s="53" t="s">
        <v>36</v>
      </c>
      <c r="C70" s="52" t="s">
        <v>308</v>
      </c>
      <c r="D70" s="51">
        <v>164783.77</v>
      </c>
      <c r="E70" s="51">
        <v>51484.64</v>
      </c>
      <c r="F70" s="47">
        <f t="shared" si="0"/>
        <v>113299.12999999999</v>
      </c>
    </row>
    <row r="71" spans="1:6" s="48" customFormat="1" ht="37.5" customHeight="1" hidden="1">
      <c r="A71" s="50" t="s">
        <v>320</v>
      </c>
      <c r="B71" s="53" t="s">
        <v>36</v>
      </c>
      <c r="C71" s="52" t="s">
        <v>256</v>
      </c>
      <c r="D71" s="51">
        <f>D73+D74</f>
        <v>0</v>
      </c>
      <c r="E71" s="51">
        <f>E73+E74</f>
        <v>0</v>
      </c>
      <c r="F71" s="51">
        <f>F73+F74</f>
        <v>0</v>
      </c>
    </row>
    <row r="72" spans="1:6" s="48" customFormat="1" ht="35.25" customHeight="1" hidden="1">
      <c r="A72" s="50" t="s">
        <v>258</v>
      </c>
      <c r="B72" s="53" t="s">
        <v>36</v>
      </c>
      <c r="C72" s="52" t="s">
        <v>256</v>
      </c>
      <c r="D72" s="51"/>
      <c r="E72" s="51">
        <f>E87</f>
        <v>16618.78</v>
      </c>
      <c r="F72" s="47">
        <f>D72-E72</f>
        <v>-16618.78</v>
      </c>
    </row>
    <row r="73" spans="1:6" s="48" customFormat="1" ht="28.5" customHeight="1" hidden="1">
      <c r="A73" s="50" t="s">
        <v>255</v>
      </c>
      <c r="B73" s="53" t="s">
        <v>36</v>
      </c>
      <c r="C73" s="52" t="s">
        <v>257</v>
      </c>
      <c r="D73" s="51">
        <v>0</v>
      </c>
      <c r="E73" s="51">
        <v>0</v>
      </c>
      <c r="F73" s="47">
        <f>D73-E73</f>
        <v>0</v>
      </c>
    </row>
    <row r="74" spans="1:6" s="48" customFormat="1" ht="22.5" customHeight="1" hidden="1">
      <c r="A74" s="50" t="s">
        <v>255</v>
      </c>
      <c r="B74" s="53" t="s">
        <v>36</v>
      </c>
      <c r="C74" s="52" t="s">
        <v>318</v>
      </c>
      <c r="D74" s="51">
        <v>0</v>
      </c>
      <c r="E74" s="51">
        <v>0</v>
      </c>
      <c r="F74" s="47">
        <f t="shared" si="0"/>
        <v>0</v>
      </c>
    </row>
    <row r="75" spans="1:6" s="48" customFormat="1" ht="18" customHeight="1" hidden="1">
      <c r="A75" s="50" t="s">
        <v>159</v>
      </c>
      <c r="B75" s="53" t="s">
        <v>36</v>
      </c>
      <c r="C75" s="52" t="s">
        <v>166</v>
      </c>
      <c r="D75" s="51">
        <f aca="true" t="shared" si="4" ref="D75:E77">D76</f>
        <v>0</v>
      </c>
      <c r="E75" s="51">
        <f t="shared" si="4"/>
        <v>0</v>
      </c>
      <c r="F75" s="47">
        <f t="shared" si="0"/>
        <v>0</v>
      </c>
    </row>
    <row r="76" spans="1:6" s="48" customFormat="1" ht="22.5" hidden="1">
      <c r="A76" s="50" t="s">
        <v>260</v>
      </c>
      <c r="B76" s="53" t="s">
        <v>36</v>
      </c>
      <c r="C76" s="52" t="s">
        <v>259</v>
      </c>
      <c r="D76" s="51">
        <f t="shared" si="4"/>
        <v>0</v>
      </c>
      <c r="E76" s="51">
        <f t="shared" si="4"/>
        <v>0</v>
      </c>
      <c r="F76" s="47">
        <f t="shared" si="0"/>
        <v>0</v>
      </c>
    </row>
    <row r="77" spans="1:6" s="48" customFormat="1" ht="14.25" customHeight="1" hidden="1">
      <c r="A77" s="50" t="s">
        <v>39</v>
      </c>
      <c r="B77" s="53" t="s">
        <v>36</v>
      </c>
      <c r="C77" s="52" t="s">
        <v>261</v>
      </c>
      <c r="D77" s="51">
        <f t="shared" si="4"/>
        <v>0</v>
      </c>
      <c r="E77" s="51">
        <f t="shared" si="4"/>
        <v>0</v>
      </c>
      <c r="F77" s="47">
        <f t="shared" si="0"/>
        <v>0</v>
      </c>
    </row>
    <row r="78" spans="1:6" s="48" customFormat="1" ht="22.5" hidden="1">
      <c r="A78" s="50" t="s">
        <v>40</v>
      </c>
      <c r="B78" s="53" t="s">
        <v>36</v>
      </c>
      <c r="C78" s="52" t="s">
        <v>165</v>
      </c>
      <c r="D78" s="51">
        <f>D79+D80</f>
        <v>0</v>
      </c>
      <c r="E78" s="51">
        <f>E79+E80</f>
        <v>0</v>
      </c>
      <c r="F78" s="47">
        <f t="shared" si="0"/>
        <v>0</v>
      </c>
    </row>
    <row r="79" spans="1:6" s="48" customFormat="1" ht="15" customHeight="1" hidden="1">
      <c r="A79" s="50" t="s">
        <v>164</v>
      </c>
      <c r="B79" s="53" t="s">
        <v>36</v>
      </c>
      <c r="C79" s="52" t="s">
        <v>262</v>
      </c>
      <c r="D79" s="51">
        <v>0</v>
      </c>
      <c r="E79" s="51">
        <v>0</v>
      </c>
      <c r="F79" s="47">
        <f t="shared" si="0"/>
        <v>0</v>
      </c>
    </row>
    <row r="80" spans="1:6" s="48" customFormat="1" ht="24" customHeight="1" hidden="1">
      <c r="A80" s="50" t="s">
        <v>42</v>
      </c>
      <c r="B80" s="53" t="s">
        <v>36</v>
      </c>
      <c r="C80" s="52" t="s">
        <v>158</v>
      </c>
      <c r="D80" s="51">
        <v>0</v>
      </c>
      <c r="E80" s="51">
        <v>0</v>
      </c>
      <c r="F80" s="47">
        <f t="shared" si="0"/>
        <v>0</v>
      </c>
    </row>
    <row r="81" spans="1:6" s="48" customFormat="1" ht="22.5">
      <c r="A81" s="50" t="s">
        <v>58</v>
      </c>
      <c r="B81" s="53" t="s">
        <v>36</v>
      </c>
      <c r="C81" s="52" t="s">
        <v>132</v>
      </c>
      <c r="D81" s="51">
        <f>D86+D82</f>
        <v>868894</v>
      </c>
      <c r="E81" s="51">
        <f>E86+E82</f>
        <v>812237.78</v>
      </c>
      <c r="F81" s="47">
        <f>D81-E81</f>
        <v>56656.21999999997</v>
      </c>
    </row>
    <row r="82" spans="1:6" s="48" customFormat="1" ht="12.75">
      <c r="A82" s="50" t="s">
        <v>351</v>
      </c>
      <c r="B82" s="53" t="s">
        <v>36</v>
      </c>
      <c r="C82" s="52" t="s">
        <v>355</v>
      </c>
      <c r="D82" s="51">
        <v>600000</v>
      </c>
      <c r="E82" s="51">
        <f>E83</f>
        <v>599991</v>
      </c>
      <c r="F82" s="47">
        <f>D82-E82</f>
        <v>9</v>
      </c>
    </row>
    <row r="83" spans="1:6" s="48" customFormat="1" ht="24.75" customHeight="1">
      <c r="A83" s="50" t="s">
        <v>350</v>
      </c>
      <c r="B83" s="53" t="s">
        <v>36</v>
      </c>
      <c r="C83" s="52" t="s">
        <v>354</v>
      </c>
      <c r="D83" s="51">
        <v>600000</v>
      </c>
      <c r="E83" s="51">
        <f>E84</f>
        <v>599991</v>
      </c>
      <c r="F83" s="47">
        <f>D83-E83</f>
        <v>9</v>
      </c>
    </row>
    <row r="84" spans="1:6" s="48" customFormat="1" ht="25.5" customHeight="1">
      <c r="A84" s="50" t="s">
        <v>224</v>
      </c>
      <c r="B84" s="53" t="s">
        <v>36</v>
      </c>
      <c r="C84" s="52" t="s">
        <v>353</v>
      </c>
      <c r="D84" s="51">
        <v>600000</v>
      </c>
      <c r="E84" s="51">
        <f>E85</f>
        <v>599991</v>
      </c>
      <c r="F84" s="47">
        <f>D84-E84</f>
        <v>9</v>
      </c>
    </row>
    <row r="85" spans="1:6" s="48" customFormat="1" ht="22.5">
      <c r="A85" s="50" t="s">
        <v>48</v>
      </c>
      <c r="B85" s="53" t="s">
        <v>36</v>
      </c>
      <c r="C85" s="52" t="s">
        <v>352</v>
      </c>
      <c r="D85" s="51">
        <v>600000</v>
      </c>
      <c r="E85" s="51">
        <v>599991</v>
      </c>
      <c r="F85" s="47">
        <f>D85-E85</f>
        <v>9</v>
      </c>
    </row>
    <row r="86" spans="1:6" s="48" customFormat="1" ht="22.5">
      <c r="A86" s="50" t="s">
        <v>263</v>
      </c>
      <c r="B86" s="53" t="s">
        <v>36</v>
      </c>
      <c r="C86" s="52" t="s">
        <v>356</v>
      </c>
      <c r="D86" s="51">
        <f>D87+D98</f>
        <v>268894</v>
      </c>
      <c r="E86" s="51">
        <f>E87+E98</f>
        <v>212246.78</v>
      </c>
      <c r="F86" s="47">
        <f t="shared" si="0"/>
        <v>56647.22</v>
      </c>
    </row>
    <row r="87" spans="1:6" s="48" customFormat="1" ht="12.75">
      <c r="A87" s="50" t="s">
        <v>39</v>
      </c>
      <c r="B87" s="53" t="s">
        <v>36</v>
      </c>
      <c r="C87" s="52" t="s">
        <v>264</v>
      </c>
      <c r="D87" s="51">
        <f>D88</f>
        <v>40000</v>
      </c>
      <c r="E87" s="51">
        <f>E88</f>
        <v>16618.78</v>
      </c>
      <c r="F87" s="47">
        <f t="shared" si="0"/>
        <v>23381.22</v>
      </c>
    </row>
    <row r="88" spans="1:6" s="48" customFormat="1" ht="12.75">
      <c r="A88" s="50" t="s">
        <v>44</v>
      </c>
      <c r="B88" s="53" t="s">
        <v>36</v>
      </c>
      <c r="C88" s="52" t="s">
        <v>265</v>
      </c>
      <c r="D88" s="51">
        <f>D89</f>
        <v>40000</v>
      </c>
      <c r="E88" s="51">
        <f>E89</f>
        <v>16618.78</v>
      </c>
      <c r="F88" s="47">
        <f t="shared" si="0"/>
        <v>23381.22</v>
      </c>
    </row>
    <row r="89" spans="1:6" s="48" customFormat="1" ht="14.25" customHeight="1">
      <c r="A89" s="50" t="s">
        <v>47</v>
      </c>
      <c r="B89" s="53" t="s">
        <v>36</v>
      </c>
      <c r="C89" s="52" t="s">
        <v>266</v>
      </c>
      <c r="D89" s="51">
        <v>40000</v>
      </c>
      <c r="E89" s="51">
        <v>16618.78</v>
      </c>
      <c r="F89" s="47">
        <f t="shared" si="0"/>
        <v>23381.22</v>
      </c>
    </row>
    <row r="90" spans="1:6" s="48" customFormat="1" ht="22.5" hidden="1">
      <c r="A90" s="50" t="s">
        <v>59</v>
      </c>
      <c r="B90" s="53" t="s">
        <v>36</v>
      </c>
      <c r="C90" s="52" t="s">
        <v>133</v>
      </c>
      <c r="D90" s="51">
        <f aca="true" t="shared" si="5" ref="D90:E92">D91</f>
        <v>0</v>
      </c>
      <c r="E90" s="51">
        <f t="shared" si="5"/>
        <v>0</v>
      </c>
      <c r="F90" s="47">
        <f t="shared" si="0"/>
        <v>0</v>
      </c>
    </row>
    <row r="91" spans="1:6" s="48" customFormat="1" ht="12.75" hidden="1">
      <c r="A91" s="50" t="s">
        <v>39</v>
      </c>
      <c r="B91" s="53" t="s">
        <v>36</v>
      </c>
      <c r="C91" s="52" t="s">
        <v>134</v>
      </c>
      <c r="D91" s="51">
        <f t="shared" si="5"/>
        <v>0</v>
      </c>
      <c r="E91" s="51">
        <f t="shared" si="5"/>
        <v>0</v>
      </c>
      <c r="F91" s="47">
        <f t="shared" si="0"/>
        <v>0</v>
      </c>
    </row>
    <row r="92" spans="1:6" s="48" customFormat="1" ht="12.75" hidden="1">
      <c r="A92" s="50" t="s">
        <v>44</v>
      </c>
      <c r="B92" s="53" t="s">
        <v>36</v>
      </c>
      <c r="C92" s="52" t="s">
        <v>135</v>
      </c>
      <c r="D92" s="51">
        <f t="shared" si="5"/>
        <v>0</v>
      </c>
      <c r="E92" s="51">
        <f t="shared" si="5"/>
        <v>0</v>
      </c>
      <c r="F92" s="47">
        <f t="shared" si="0"/>
        <v>0</v>
      </c>
    </row>
    <row r="93" spans="1:6" s="48" customFormat="1" ht="22.5" hidden="1">
      <c r="A93" s="50" t="s">
        <v>48</v>
      </c>
      <c r="B93" s="53" t="s">
        <v>36</v>
      </c>
      <c r="C93" s="52" t="s">
        <v>136</v>
      </c>
      <c r="D93" s="51"/>
      <c r="E93" s="51">
        <v>0</v>
      </c>
      <c r="F93" s="47">
        <f t="shared" si="0"/>
        <v>0</v>
      </c>
    </row>
    <row r="94" spans="1:6" s="48" customFormat="1" ht="22.5" hidden="1">
      <c r="A94" s="50" t="s">
        <v>149</v>
      </c>
      <c r="B94" s="53" t="s">
        <v>36</v>
      </c>
      <c r="C94" s="52" t="s">
        <v>150</v>
      </c>
      <c r="D94" s="51">
        <f>D95</f>
        <v>0</v>
      </c>
      <c r="E94" s="51">
        <f>E95</f>
        <v>0</v>
      </c>
      <c r="F94" s="47">
        <f t="shared" si="0"/>
        <v>0</v>
      </c>
    </row>
    <row r="95" spans="1:6" s="48" customFormat="1" ht="12.75" hidden="1">
      <c r="A95" s="50" t="s">
        <v>39</v>
      </c>
      <c r="B95" s="53" t="s">
        <v>36</v>
      </c>
      <c r="C95" s="52" t="s">
        <v>151</v>
      </c>
      <c r="D95" s="51">
        <f>D96</f>
        <v>0</v>
      </c>
      <c r="E95" s="51">
        <f>E96</f>
        <v>0</v>
      </c>
      <c r="F95" s="47">
        <f t="shared" si="0"/>
        <v>0</v>
      </c>
    </row>
    <row r="96" spans="1:6" s="48" customFormat="1" ht="22.5" hidden="1">
      <c r="A96" s="50" t="s">
        <v>52</v>
      </c>
      <c r="B96" s="53" t="s">
        <v>36</v>
      </c>
      <c r="C96" s="52" t="s">
        <v>152</v>
      </c>
      <c r="D96" s="51"/>
      <c r="E96" s="51">
        <v>0</v>
      </c>
      <c r="F96" s="47">
        <f t="shared" si="0"/>
        <v>0</v>
      </c>
    </row>
    <row r="97" spans="1:6" s="48" customFormat="1" ht="24.75" customHeight="1" hidden="1">
      <c r="A97" s="50" t="s">
        <v>60</v>
      </c>
      <c r="B97" s="53" t="s">
        <v>36</v>
      </c>
      <c r="C97" s="52" t="s">
        <v>303</v>
      </c>
      <c r="D97" s="51">
        <f>D98</f>
        <v>228894</v>
      </c>
      <c r="E97" s="51">
        <f>E98+E102</f>
        <v>251037.91999999998</v>
      </c>
      <c r="F97" s="47">
        <f t="shared" si="0"/>
        <v>-22143.919999999984</v>
      </c>
    </row>
    <row r="98" spans="1:6" s="48" customFormat="1" ht="19.5" customHeight="1">
      <c r="A98" s="50" t="s">
        <v>39</v>
      </c>
      <c r="B98" s="53" t="s">
        <v>36</v>
      </c>
      <c r="C98" s="52" t="s">
        <v>302</v>
      </c>
      <c r="D98" s="51">
        <f>D99+D102</f>
        <v>228894</v>
      </c>
      <c r="E98" s="51">
        <f>E99+E102</f>
        <v>195628</v>
      </c>
      <c r="F98" s="47">
        <f t="shared" si="0"/>
        <v>33266</v>
      </c>
    </row>
    <row r="99" spans="1:6" s="48" customFormat="1" ht="19.5" customHeight="1">
      <c r="A99" s="50" t="s">
        <v>44</v>
      </c>
      <c r="B99" s="53" t="s">
        <v>36</v>
      </c>
      <c r="C99" s="52" t="s">
        <v>301</v>
      </c>
      <c r="D99" s="51">
        <f>D100+D101</f>
        <v>170504</v>
      </c>
      <c r="E99" s="51">
        <f>E100+E101</f>
        <v>140218.08000000002</v>
      </c>
      <c r="F99" s="47">
        <f t="shared" si="0"/>
        <v>30285.919999999984</v>
      </c>
    </row>
    <row r="100" spans="1:6" s="48" customFormat="1" ht="25.5" customHeight="1">
      <c r="A100" s="50" t="s">
        <v>48</v>
      </c>
      <c r="B100" s="53" t="s">
        <v>36</v>
      </c>
      <c r="C100" s="52" t="s">
        <v>300</v>
      </c>
      <c r="D100" s="51">
        <v>141000</v>
      </c>
      <c r="E100" s="51">
        <v>110714.08</v>
      </c>
      <c r="F100" s="47">
        <f t="shared" si="0"/>
        <v>30285.92</v>
      </c>
    </row>
    <row r="101" spans="1:6" s="48" customFormat="1" ht="25.5" customHeight="1">
      <c r="A101" s="50" t="s">
        <v>164</v>
      </c>
      <c r="B101" s="53" t="s">
        <v>36</v>
      </c>
      <c r="C101" s="52" t="s">
        <v>361</v>
      </c>
      <c r="D101" s="51">
        <v>29504</v>
      </c>
      <c r="E101" s="51">
        <v>29504</v>
      </c>
      <c r="F101" s="47">
        <f>D101-E101</f>
        <v>0</v>
      </c>
    </row>
    <row r="102" spans="1:6" s="48" customFormat="1" ht="26.25" customHeight="1">
      <c r="A102" s="50" t="s">
        <v>51</v>
      </c>
      <c r="B102" s="53" t="s">
        <v>36</v>
      </c>
      <c r="C102" s="52" t="s">
        <v>299</v>
      </c>
      <c r="D102" s="51">
        <f>D103+D104</f>
        <v>58390</v>
      </c>
      <c r="E102" s="51">
        <f>E104+E103</f>
        <v>55409.92</v>
      </c>
      <c r="F102" s="47">
        <f>D102-E102</f>
        <v>2980.0800000000017</v>
      </c>
    </row>
    <row r="103" spans="1:6" s="48" customFormat="1" ht="26.25" customHeight="1">
      <c r="A103" s="50" t="s">
        <v>145</v>
      </c>
      <c r="B103" s="53" t="s">
        <v>36</v>
      </c>
      <c r="C103" s="52" t="s">
        <v>298</v>
      </c>
      <c r="D103" s="51">
        <v>8390</v>
      </c>
      <c r="E103" s="51">
        <v>8390</v>
      </c>
      <c r="F103" s="47">
        <f t="shared" si="0"/>
        <v>0</v>
      </c>
    </row>
    <row r="104" spans="1:6" s="48" customFormat="1" ht="28.5" customHeight="1">
      <c r="A104" s="50" t="s">
        <v>52</v>
      </c>
      <c r="B104" s="53" t="s">
        <v>36</v>
      </c>
      <c r="C104" s="52" t="s">
        <v>297</v>
      </c>
      <c r="D104" s="51">
        <v>50000</v>
      </c>
      <c r="E104" s="51">
        <v>47019.92</v>
      </c>
      <c r="F104" s="47">
        <f t="shared" si="0"/>
        <v>2980.0800000000017</v>
      </c>
    </row>
    <row r="105" spans="1:6" s="48" customFormat="1" ht="12.75">
      <c r="A105" s="50" t="s">
        <v>182</v>
      </c>
      <c r="B105" s="53" t="s">
        <v>36</v>
      </c>
      <c r="C105" s="52" t="s">
        <v>137</v>
      </c>
      <c r="D105" s="51">
        <f>D106+D144</f>
        <v>1300000</v>
      </c>
      <c r="E105" s="51">
        <f>E106+E144</f>
        <v>770264.6400000001</v>
      </c>
      <c r="F105" s="47">
        <f t="shared" si="0"/>
        <v>529735.3599999999</v>
      </c>
    </row>
    <row r="106" spans="1:6" s="48" customFormat="1" ht="12.75">
      <c r="A106" s="50" t="s">
        <v>196</v>
      </c>
      <c r="B106" s="53" t="s">
        <v>36</v>
      </c>
      <c r="C106" s="52" t="s">
        <v>197</v>
      </c>
      <c r="D106" s="51">
        <f>D108+D122+D136</f>
        <v>1290900</v>
      </c>
      <c r="E106" s="51">
        <f>E108+E122+E136</f>
        <v>770264.6400000001</v>
      </c>
      <c r="F106" s="47">
        <f t="shared" si="0"/>
        <v>520635.35999999987</v>
      </c>
    </row>
    <row r="107" spans="1:6" s="48" customFormat="1" ht="69.75" customHeight="1" hidden="1">
      <c r="A107" s="50" t="s">
        <v>268</v>
      </c>
      <c r="B107" s="53" t="s">
        <v>36</v>
      </c>
      <c r="C107" s="52" t="s">
        <v>267</v>
      </c>
      <c r="D107" s="51"/>
      <c r="E107" s="51">
        <f>E108+E119</f>
        <v>637494.8300000001</v>
      </c>
      <c r="F107" s="47">
        <f t="shared" si="0"/>
        <v>-637494.8300000001</v>
      </c>
    </row>
    <row r="108" spans="1:6" s="48" customFormat="1" ht="33.75">
      <c r="A108" s="50" t="s">
        <v>269</v>
      </c>
      <c r="B108" s="53" t="s">
        <v>36</v>
      </c>
      <c r="C108" s="52" t="s">
        <v>270</v>
      </c>
      <c r="D108" s="51">
        <f>D109+D113+D118+D119</f>
        <v>1045000</v>
      </c>
      <c r="E108" s="51">
        <f>E109+E113+E118+E119</f>
        <v>629934.8300000001</v>
      </c>
      <c r="F108" s="47">
        <f t="shared" si="0"/>
        <v>415065.1699999999</v>
      </c>
    </row>
    <row r="109" spans="1:6" s="48" customFormat="1" ht="22.5">
      <c r="A109" s="50" t="s">
        <v>40</v>
      </c>
      <c r="B109" s="53" t="s">
        <v>36</v>
      </c>
      <c r="C109" s="52" t="s">
        <v>271</v>
      </c>
      <c r="D109" s="51">
        <f>D110+D112</f>
        <v>510000</v>
      </c>
      <c r="E109" s="51">
        <f>E110+E112</f>
        <v>293113.51</v>
      </c>
      <c r="F109" s="47">
        <f aca="true" t="shared" si="6" ref="F109:F151">D109-E109</f>
        <v>216886.49</v>
      </c>
    </row>
    <row r="110" spans="1:6" s="48" customFormat="1" ht="12" customHeight="1">
      <c r="A110" s="50" t="s">
        <v>41</v>
      </c>
      <c r="B110" s="53" t="s">
        <v>36</v>
      </c>
      <c r="C110" s="52" t="s">
        <v>272</v>
      </c>
      <c r="D110" s="51">
        <v>390000</v>
      </c>
      <c r="E110" s="51">
        <v>228912.51</v>
      </c>
      <c r="F110" s="47">
        <f t="shared" si="6"/>
        <v>161087.49</v>
      </c>
    </row>
    <row r="111" spans="1:6" s="48" customFormat="1" ht="12.75" hidden="1">
      <c r="A111" s="50" t="s">
        <v>43</v>
      </c>
      <c r="B111" s="53" t="s">
        <v>36</v>
      </c>
      <c r="C111" s="52" t="s">
        <v>138</v>
      </c>
      <c r="D111" s="51">
        <v>0</v>
      </c>
      <c r="E111" s="51">
        <v>0</v>
      </c>
      <c r="F111" s="47">
        <f t="shared" si="6"/>
        <v>0</v>
      </c>
    </row>
    <row r="112" spans="1:6" s="48" customFormat="1" ht="22.5">
      <c r="A112" s="50" t="s">
        <v>42</v>
      </c>
      <c r="B112" s="53" t="s">
        <v>36</v>
      </c>
      <c r="C112" s="52" t="s">
        <v>273</v>
      </c>
      <c r="D112" s="51">
        <v>120000</v>
      </c>
      <c r="E112" s="51">
        <v>64201</v>
      </c>
      <c r="F112" s="47">
        <f t="shared" si="6"/>
        <v>55799</v>
      </c>
    </row>
    <row r="113" spans="1:6" s="48" customFormat="1" ht="12.75">
      <c r="A113" s="50" t="s">
        <v>44</v>
      </c>
      <c r="B113" s="53" t="s">
        <v>36</v>
      </c>
      <c r="C113" s="52" t="s">
        <v>274</v>
      </c>
      <c r="D113" s="51">
        <f>D114+D115+D116+D117</f>
        <v>445000</v>
      </c>
      <c r="E113" s="51">
        <f>E115+E116+E117</f>
        <v>262278.8</v>
      </c>
      <c r="F113" s="47">
        <f t="shared" si="6"/>
        <v>182721.2</v>
      </c>
    </row>
    <row r="114" spans="1:6" s="48" customFormat="1" ht="12.75" customHeight="1" hidden="1">
      <c r="A114" s="50" t="s">
        <v>46</v>
      </c>
      <c r="B114" s="53" t="s">
        <v>36</v>
      </c>
      <c r="C114" s="52" t="s">
        <v>139</v>
      </c>
      <c r="D114" s="51">
        <v>0</v>
      </c>
      <c r="E114" s="51">
        <v>0</v>
      </c>
      <c r="F114" s="47">
        <f t="shared" si="6"/>
        <v>0</v>
      </c>
    </row>
    <row r="115" spans="1:6" s="48" customFormat="1" ht="12.75">
      <c r="A115" s="50" t="s">
        <v>47</v>
      </c>
      <c r="B115" s="53" t="s">
        <v>36</v>
      </c>
      <c r="C115" s="52" t="s">
        <v>275</v>
      </c>
      <c r="D115" s="51">
        <v>170000</v>
      </c>
      <c r="E115" s="51">
        <v>123387.27</v>
      </c>
      <c r="F115" s="77">
        <f t="shared" si="6"/>
        <v>46612.729999999996</v>
      </c>
    </row>
    <row r="116" spans="1:6" s="48" customFormat="1" ht="22.5">
      <c r="A116" s="50" t="s">
        <v>48</v>
      </c>
      <c r="B116" s="53" t="s">
        <v>36</v>
      </c>
      <c r="C116" s="52" t="s">
        <v>312</v>
      </c>
      <c r="D116" s="51">
        <v>120000</v>
      </c>
      <c r="E116" s="51">
        <v>87262.49</v>
      </c>
      <c r="F116" s="47">
        <f t="shared" si="6"/>
        <v>32737.509999999995</v>
      </c>
    </row>
    <row r="117" spans="1:6" s="48" customFormat="1" ht="12.75">
      <c r="A117" s="50" t="s">
        <v>49</v>
      </c>
      <c r="B117" s="53" t="s">
        <v>36</v>
      </c>
      <c r="C117" s="52" t="s">
        <v>276</v>
      </c>
      <c r="D117" s="51">
        <v>155000</v>
      </c>
      <c r="E117" s="51">
        <v>51629.04</v>
      </c>
      <c r="F117" s="47">
        <f t="shared" si="6"/>
        <v>103370.95999999999</v>
      </c>
    </row>
    <row r="118" spans="1:6" s="48" customFormat="1" ht="12.75">
      <c r="A118" s="50" t="s">
        <v>50</v>
      </c>
      <c r="B118" s="53" t="s">
        <v>36</v>
      </c>
      <c r="C118" s="52" t="s">
        <v>313</v>
      </c>
      <c r="D118" s="51">
        <v>75000</v>
      </c>
      <c r="E118" s="51">
        <v>66982.52</v>
      </c>
      <c r="F118" s="47">
        <f t="shared" si="6"/>
        <v>8017.479999999996</v>
      </c>
    </row>
    <row r="119" spans="1:6" s="48" customFormat="1" ht="21.75" customHeight="1">
      <c r="A119" s="50" t="s">
        <v>51</v>
      </c>
      <c r="B119" s="53" t="s">
        <v>36</v>
      </c>
      <c r="C119" s="52" t="s">
        <v>277</v>
      </c>
      <c r="D119" s="51">
        <f>D120+D121</f>
        <v>15000</v>
      </c>
      <c r="E119" s="51">
        <f>E120+E121</f>
        <v>7560</v>
      </c>
      <c r="F119" s="51">
        <f>F120+F121</f>
        <v>7440</v>
      </c>
    </row>
    <row r="120" spans="1:6" s="48" customFormat="1" ht="22.5" hidden="1">
      <c r="A120" s="50" t="s">
        <v>54</v>
      </c>
      <c r="B120" s="53" t="s">
        <v>36</v>
      </c>
      <c r="C120" s="52" t="s">
        <v>278</v>
      </c>
      <c r="D120" s="51">
        <v>0</v>
      </c>
      <c r="E120" s="51">
        <v>0</v>
      </c>
      <c r="F120" s="47">
        <f t="shared" si="6"/>
        <v>0</v>
      </c>
    </row>
    <row r="121" spans="1:6" s="48" customFormat="1" ht="22.5">
      <c r="A121" s="50" t="s">
        <v>52</v>
      </c>
      <c r="B121" s="53" t="s">
        <v>36</v>
      </c>
      <c r="C121" s="52" t="s">
        <v>314</v>
      </c>
      <c r="D121" s="51">
        <v>15000</v>
      </c>
      <c r="E121" s="51">
        <v>7560</v>
      </c>
      <c r="F121" s="47">
        <f t="shared" si="6"/>
        <v>7440</v>
      </c>
    </row>
    <row r="122" spans="1:6" s="48" customFormat="1" ht="33.75">
      <c r="A122" s="50" t="s">
        <v>269</v>
      </c>
      <c r="B122" s="53" t="s">
        <v>36</v>
      </c>
      <c r="C122" s="52" t="s">
        <v>279</v>
      </c>
      <c r="D122" s="51">
        <f>D124+D127+D131+D132</f>
        <v>230000</v>
      </c>
      <c r="E122" s="51">
        <f>E124+E127+E131+E132</f>
        <v>133969.81</v>
      </c>
      <c r="F122" s="47">
        <f t="shared" si="6"/>
        <v>96030.19</v>
      </c>
    </row>
    <row r="123" spans="1:6" s="48" customFormat="1" ht="12.75" hidden="1">
      <c r="A123" s="50" t="s">
        <v>39</v>
      </c>
      <c r="B123" s="53" t="s">
        <v>36</v>
      </c>
      <c r="C123" s="52" t="s">
        <v>140</v>
      </c>
      <c r="D123" s="51"/>
      <c r="E123" s="51">
        <f>E124+E127+E131</f>
        <v>130514.81</v>
      </c>
      <c r="F123" s="47">
        <f t="shared" si="6"/>
        <v>-130514.81</v>
      </c>
    </row>
    <row r="124" spans="1:6" s="48" customFormat="1" ht="22.5">
      <c r="A124" s="50" t="s">
        <v>40</v>
      </c>
      <c r="B124" s="53" t="s">
        <v>36</v>
      </c>
      <c r="C124" s="52" t="s">
        <v>280</v>
      </c>
      <c r="D124" s="51">
        <f>D125+D126</f>
        <v>196600</v>
      </c>
      <c r="E124" s="51">
        <f>E125+E126</f>
        <v>118116.4</v>
      </c>
      <c r="F124" s="47">
        <f t="shared" si="6"/>
        <v>78483.6</v>
      </c>
    </row>
    <row r="125" spans="1:6" s="48" customFormat="1" ht="12.75">
      <c r="A125" s="50" t="s">
        <v>41</v>
      </c>
      <c r="B125" s="53" t="s">
        <v>36</v>
      </c>
      <c r="C125" s="52" t="s">
        <v>281</v>
      </c>
      <c r="D125" s="51">
        <v>153000</v>
      </c>
      <c r="E125" s="51">
        <v>91621.36</v>
      </c>
      <c r="F125" s="47">
        <f t="shared" si="6"/>
        <v>61378.64</v>
      </c>
    </row>
    <row r="126" spans="1:6" s="48" customFormat="1" ht="22.5">
      <c r="A126" s="50" t="s">
        <v>42</v>
      </c>
      <c r="B126" s="53" t="s">
        <v>36</v>
      </c>
      <c r="C126" s="52" t="s">
        <v>282</v>
      </c>
      <c r="D126" s="51">
        <v>43600</v>
      </c>
      <c r="E126" s="51">
        <v>26495.04</v>
      </c>
      <c r="F126" s="47">
        <f t="shared" si="6"/>
        <v>17104.96</v>
      </c>
    </row>
    <row r="127" spans="1:6" s="48" customFormat="1" ht="12.75" customHeight="1">
      <c r="A127" s="50" t="s">
        <v>44</v>
      </c>
      <c r="B127" s="53" t="s">
        <v>36</v>
      </c>
      <c r="C127" s="52" t="s">
        <v>283</v>
      </c>
      <c r="D127" s="51">
        <f>D130</f>
        <v>11400</v>
      </c>
      <c r="E127" s="51">
        <f>E130</f>
        <v>5898.36</v>
      </c>
      <c r="F127" s="47">
        <f t="shared" si="6"/>
        <v>5501.64</v>
      </c>
    </row>
    <row r="128" spans="1:6" s="48" customFormat="1" ht="12.75" hidden="1">
      <c r="A128" s="50" t="s">
        <v>47</v>
      </c>
      <c r="B128" s="53" t="s">
        <v>36</v>
      </c>
      <c r="C128" s="52" t="s">
        <v>141</v>
      </c>
      <c r="D128" s="51">
        <v>0</v>
      </c>
      <c r="E128" s="51">
        <v>0</v>
      </c>
      <c r="F128" s="47">
        <f t="shared" si="6"/>
        <v>0</v>
      </c>
    </row>
    <row r="129" spans="1:6" s="48" customFormat="1" ht="22.5" hidden="1">
      <c r="A129" s="50" t="s">
        <v>48</v>
      </c>
      <c r="B129" s="53" t="s">
        <v>36</v>
      </c>
      <c r="C129" s="52" t="s">
        <v>142</v>
      </c>
      <c r="D129" s="51">
        <v>0</v>
      </c>
      <c r="E129" s="51">
        <v>0</v>
      </c>
      <c r="F129" s="47">
        <f t="shared" si="6"/>
        <v>0</v>
      </c>
    </row>
    <row r="130" spans="1:6" s="48" customFormat="1" ht="12.75">
      <c r="A130" s="50" t="s">
        <v>49</v>
      </c>
      <c r="B130" s="53" t="s">
        <v>36</v>
      </c>
      <c r="C130" s="52" t="s">
        <v>284</v>
      </c>
      <c r="D130" s="51">
        <v>11400</v>
      </c>
      <c r="E130" s="51">
        <v>5898.36</v>
      </c>
      <c r="F130" s="47">
        <f t="shared" si="6"/>
        <v>5501.64</v>
      </c>
    </row>
    <row r="131" spans="1:6" s="48" customFormat="1" ht="12.75">
      <c r="A131" s="50" t="s">
        <v>50</v>
      </c>
      <c r="B131" s="53" t="s">
        <v>36</v>
      </c>
      <c r="C131" s="52" t="s">
        <v>315</v>
      </c>
      <c r="D131" s="51">
        <v>8000</v>
      </c>
      <c r="E131" s="51">
        <v>6500.05</v>
      </c>
      <c r="F131" s="47">
        <f t="shared" si="6"/>
        <v>1499.9499999999998</v>
      </c>
    </row>
    <row r="132" spans="1:6" s="48" customFormat="1" ht="24" customHeight="1">
      <c r="A132" s="50" t="s">
        <v>51</v>
      </c>
      <c r="B132" s="53" t="s">
        <v>36</v>
      </c>
      <c r="C132" s="52" t="s">
        <v>285</v>
      </c>
      <c r="D132" s="51">
        <f>D133+D134</f>
        <v>14000</v>
      </c>
      <c r="E132" s="51">
        <f>E133+E134</f>
        <v>3455</v>
      </c>
      <c r="F132" s="47">
        <f t="shared" si="6"/>
        <v>10545</v>
      </c>
    </row>
    <row r="133" spans="1:6" s="48" customFormat="1" ht="27" customHeight="1">
      <c r="A133" s="50" t="s">
        <v>54</v>
      </c>
      <c r="B133" s="53" t="s">
        <v>36</v>
      </c>
      <c r="C133" s="52" t="s">
        <v>324</v>
      </c>
      <c r="D133" s="51">
        <v>10000</v>
      </c>
      <c r="E133" s="51">
        <v>0</v>
      </c>
      <c r="F133" s="47">
        <f t="shared" si="6"/>
        <v>10000</v>
      </c>
    </row>
    <row r="134" spans="1:6" s="48" customFormat="1" ht="24" customHeight="1">
      <c r="A134" s="50" t="s">
        <v>52</v>
      </c>
      <c r="B134" s="53" t="s">
        <v>36</v>
      </c>
      <c r="C134" s="52" t="s">
        <v>316</v>
      </c>
      <c r="D134" s="51">
        <v>4000</v>
      </c>
      <c r="E134" s="51">
        <v>3455</v>
      </c>
      <c r="F134" s="47">
        <f t="shared" si="6"/>
        <v>545</v>
      </c>
    </row>
    <row r="135" spans="1:6" s="48" customFormat="1" ht="22.5" hidden="1">
      <c r="A135" s="50" t="s">
        <v>61</v>
      </c>
      <c r="B135" s="53" t="s">
        <v>36</v>
      </c>
      <c r="C135" s="52" t="s">
        <v>143</v>
      </c>
      <c r="D135" s="51" t="e">
        <f>#REF!</f>
        <v>#REF!</v>
      </c>
      <c r="E135" s="51" t="e">
        <f>#REF!</f>
        <v>#REF!</v>
      </c>
      <c r="F135" s="47" t="e">
        <f t="shared" si="6"/>
        <v>#REF!</v>
      </c>
    </row>
    <row r="136" spans="1:6" s="48" customFormat="1" ht="48.75" customHeight="1">
      <c r="A136" s="50" t="s">
        <v>286</v>
      </c>
      <c r="B136" s="53" t="s">
        <v>36</v>
      </c>
      <c r="C136" s="52" t="s">
        <v>336</v>
      </c>
      <c r="D136" s="51">
        <f>D137</f>
        <v>15900</v>
      </c>
      <c r="E136" s="51">
        <f>E137</f>
        <v>6360</v>
      </c>
      <c r="F136" s="47">
        <f t="shared" si="6"/>
        <v>9540</v>
      </c>
    </row>
    <row r="137" spans="1:6" s="48" customFormat="1" ht="73.5" customHeight="1">
      <c r="A137" s="83" t="s">
        <v>340</v>
      </c>
      <c r="B137" s="53" t="s">
        <v>36</v>
      </c>
      <c r="C137" s="52" t="s">
        <v>338</v>
      </c>
      <c r="D137" s="51">
        <f>D139</f>
        <v>15900</v>
      </c>
      <c r="E137" s="51">
        <f>E139</f>
        <v>6360</v>
      </c>
      <c r="F137" s="47">
        <f t="shared" si="6"/>
        <v>9540</v>
      </c>
    </row>
    <row r="138" spans="1:6" s="48" customFormat="1" ht="14.25" customHeight="1">
      <c r="A138" s="50" t="s">
        <v>39</v>
      </c>
      <c r="B138" s="53" t="s">
        <v>36</v>
      </c>
      <c r="C138" s="52" t="s">
        <v>337</v>
      </c>
      <c r="D138" s="51">
        <f>D139</f>
        <v>15900</v>
      </c>
      <c r="E138" s="51">
        <f>E139</f>
        <v>6360</v>
      </c>
      <c r="F138" s="47">
        <f>D138-E138</f>
        <v>9540</v>
      </c>
    </row>
    <row r="139" spans="1:6" s="48" customFormat="1" ht="37.5" customHeight="1">
      <c r="A139" s="50" t="s">
        <v>269</v>
      </c>
      <c r="B139" s="53" t="s">
        <v>36</v>
      </c>
      <c r="C139" s="52" t="s">
        <v>341</v>
      </c>
      <c r="D139" s="51">
        <f>D140+D141</f>
        <v>15900</v>
      </c>
      <c r="E139" s="51">
        <f>E140+E141</f>
        <v>6360</v>
      </c>
      <c r="F139" s="47">
        <f t="shared" si="6"/>
        <v>9540</v>
      </c>
    </row>
    <row r="140" spans="1:6" s="48" customFormat="1" ht="23.25" customHeight="1">
      <c r="A140" s="50" t="s">
        <v>342</v>
      </c>
      <c r="B140" s="53" t="s">
        <v>36</v>
      </c>
      <c r="C140" s="52" t="s">
        <v>358</v>
      </c>
      <c r="D140" s="51">
        <v>12720</v>
      </c>
      <c r="E140" s="51">
        <v>4770</v>
      </c>
      <c r="F140" s="47">
        <f t="shared" si="6"/>
        <v>7950</v>
      </c>
    </row>
    <row r="141" spans="1:6" s="48" customFormat="1" ht="39" customHeight="1">
      <c r="A141" s="50" t="s">
        <v>192</v>
      </c>
      <c r="B141" s="53" t="s">
        <v>339</v>
      </c>
      <c r="C141" s="52" t="s">
        <v>343</v>
      </c>
      <c r="D141" s="51">
        <v>3180</v>
      </c>
      <c r="E141" s="51">
        <v>1590</v>
      </c>
      <c r="F141" s="47">
        <f>D141-E141</f>
        <v>1590</v>
      </c>
    </row>
    <row r="142" spans="1:6" s="48" customFormat="1" ht="27" customHeight="1" hidden="1">
      <c r="A142" s="50" t="s">
        <v>39</v>
      </c>
      <c r="B142" s="53" t="s">
        <v>36</v>
      </c>
      <c r="C142" s="52" t="s">
        <v>195</v>
      </c>
      <c r="D142" s="51">
        <f aca="true" t="shared" si="7" ref="D142:E145">D143</f>
        <v>9100</v>
      </c>
      <c r="E142" s="51">
        <f t="shared" si="7"/>
        <v>0</v>
      </c>
      <c r="F142" s="47">
        <f t="shared" si="6"/>
        <v>9100</v>
      </c>
    </row>
    <row r="143" spans="1:6" s="48" customFormat="1" ht="78.75" customHeight="1">
      <c r="A143" s="50" t="s">
        <v>333</v>
      </c>
      <c r="B143" s="53" t="s">
        <v>36</v>
      </c>
      <c r="C143" s="52" t="s">
        <v>332</v>
      </c>
      <c r="D143" s="51">
        <f t="shared" si="7"/>
        <v>9100</v>
      </c>
      <c r="E143" s="51">
        <f t="shared" si="7"/>
        <v>0</v>
      </c>
      <c r="F143" s="47">
        <f t="shared" si="6"/>
        <v>9100</v>
      </c>
    </row>
    <row r="144" spans="1:6" s="48" customFormat="1" ht="24" customHeight="1">
      <c r="A144" s="50" t="s">
        <v>331</v>
      </c>
      <c r="B144" s="53" t="s">
        <v>36</v>
      </c>
      <c r="C144" s="52" t="s">
        <v>330</v>
      </c>
      <c r="D144" s="51">
        <f t="shared" si="7"/>
        <v>9100</v>
      </c>
      <c r="E144" s="51">
        <f t="shared" si="7"/>
        <v>0</v>
      </c>
      <c r="F144" s="47">
        <f t="shared" si="6"/>
        <v>9100</v>
      </c>
    </row>
    <row r="145" spans="1:6" s="48" customFormat="1" ht="36" customHeight="1">
      <c r="A145" s="50" t="s">
        <v>269</v>
      </c>
      <c r="B145" s="53" t="s">
        <v>36</v>
      </c>
      <c r="C145" s="52" t="s">
        <v>328</v>
      </c>
      <c r="D145" s="51">
        <f t="shared" si="7"/>
        <v>9100</v>
      </c>
      <c r="E145" s="51">
        <f t="shared" si="7"/>
        <v>0</v>
      </c>
      <c r="F145" s="47">
        <f t="shared" si="6"/>
        <v>9100</v>
      </c>
    </row>
    <row r="146" spans="1:6" s="48" customFormat="1" ht="27" customHeight="1">
      <c r="A146" s="50" t="s">
        <v>52</v>
      </c>
      <c r="B146" s="53" t="s">
        <v>36</v>
      </c>
      <c r="C146" s="52" t="s">
        <v>329</v>
      </c>
      <c r="D146" s="51">
        <v>9100</v>
      </c>
      <c r="E146" s="51">
        <v>0</v>
      </c>
      <c r="F146" s="47">
        <f t="shared" si="6"/>
        <v>9100</v>
      </c>
    </row>
    <row r="147" spans="1:6" s="48" customFormat="1" ht="16.5" customHeight="1">
      <c r="A147" s="50" t="s">
        <v>191</v>
      </c>
      <c r="B147" s="53" t="s">
        <v>36</v>
      </c>
      <c r="C147" s="52" t="s">
        <v>100</v>
      </c>
      <c r="D147" s="51">
        <f aca="true" t="shared" si="8" ref="D147:E150">D148</f>
        <v>40000</v>
      </c>
      <c r="E147" s="51">
        <f t="shared" si="8"/>
        <v>24708.79</v>
      </c>
      <c r="F147" s="47">
        <f t="shared" si="6"/>
        <v>15291.21</v>
      </c>
    </row>
    <row r="148" spans="1:6" s="48" customFormat="1" ht="12.75" customHeight="1">
      <c r="A148" s="50" t="s">
        <v>193</v>
      </c>
      <c r="B148" s="53" t="s">
        <v>36</v>
      </c>
      <c r="C148" s="52" t="s">
        <v>194</v>
      </c>
      <c r="D148" s="51">
        <f t="shared" si="8"/>
        <v>40000</v>
      </c>
      <c r="E148" s="51">
        <f t="shared" si="8"/>
        <v>24708.79</v>
      </c>
      <c r="F148" s="47">
        <f t="shared" si="6"/>
        <v>15291.21</v>
      </c>
    </row>
    <row r="149" spans="1:6" s="48" customFormat="1" ht="21.75" customHeight="1">
      <c r="A149" s="50" t="s">
        <v>288</v>
      </c>
      <c r="B149" s="53" t="s">
        <v>36</v>
      </c>
      <c r="C149" s="52" t="s">
        <v>287</v>
      </c>
      <c r="D149" s="51">
        <f t="shared" si="8"/>
        <v>40000</v>
      </c>
      <c r="E149" s="51">
        <f t="shared" si="8"/>
        <v>24708.79</v>
      </c>
      <c r="F149" s="47">
        <f t="shared" si="6"/>
        <v>15291.21</v>
      </c>
    </row>
    <row r="150" spans="1:6" s="48" customFormat="1" ht="15" customHeight="1">
      <c r="A150" s="50" t="s">
        <v>39</v>
      </c>
      <c r="B150" s="53" t="s">
        <v>36</v>
      </c>
      <c r="C150" s="52" t="s">
        <v>289</v>
      </c>
      <c r="D150" s="51">
        <f t="shared" si="8"/>
        <v>40000</v>
      </c>
      <c r="E150" s="51">
        <f t="shared" si="8"/>
        <v>24708.79</v>
      </c>
      <c r="F150" s="47">
        <f t="shared" si="6"/>
        <v>15291.21</v>
      </c>
    </row>
    <row r="151" spans="1:6" s="48" customFormat="1" ht="34.5" customHeight="1">
      <c r="A151" s="50" t="s">
        <v>192</v>
      </c>
      <c r="B151" s="53" t="s">
        <v>36</v>
      </c>
      <c r="C151" s="52" t="s">
        <v>290</v>
      </c>
      <c r="D151" s="51">
        <v>40000</v>
      </c>
      <c r="E151" s="51">
        <v>24708.79</v>
      </c>
      <c r="F151" s="47">
        <f t="shared" si="6"/>
        <v>15291.21</v>
      </c>
    </row>
    <row r="152" spans="1:6" s="48" customFormat="1" ht="24.75" customHeight="1">
      <c r="A152" s="50" t="s">
        <v>62</v>
      </c>
      <c r="B152" s="53" t="s">
        <v>37</v>
      </c>
      <c r="C152" s="52" t="s">
        <v>144</v>
      </c>
      <c r="D152" s="51">
        <f>Доходы!D16-Расходы!D7</f>
        <v>-464127.77</v>
      </c>
      <c r="E152" s="51">
        <f>Доходы!E16-Расходы!E7</f>
        <v>393950.4499999997</v>
      </c>
      <c r="F152" s="47">
        <f>D152-E152</f>
        <v>-858078.2199999997</v>
      </c>
    </row>
    <row r="153" spans="4:6" s="18" customFormat="1" ht="12.75">
      <c r="D153" s="26"/>
      <c r="E153" s="26"/>
      <c r="F153" s="26"/>
    </row>
    <row r="158" ht="12.75">
      <c r="D158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tabSelected="1" zoomScaleSheetLayoutView="100" workbookViewId="0" topLeftCell="A16">
      <selection activeCell="E39" sqref="E39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38"/>
      <c r="B1" s="138"/>
      <c r="C1" s="138"/>
      <c r="D1" s="138"/>
      <c r="E1" s="138"/>
      <c r="F1" s="138"/>
      <c r="G1" s="27"/>
      <c r="H1" s="27"/>
    </row>
    <row r="2" spans="1:8" ht="15">
      <c r="A2" s="85"/>
      <c r="B2" s="86"/>
      <c r="C2" s="87"/>
      <c r="D2" s="88"/>
      <c r="E2" s="89"/>
      <c r="F2" s="90" t="s">
        <v>362</v>
      </c>
      <c r="G2" s="27"/>
      <c r="H2" s="27"/>
    </row>
    <row r="3" spans="1:8" ht="12.75" customHeight="1">
      <c r="A3" s="91" t="s">
        <v>363</v>
      </c>
      <c r="C3" s="92"/>
      <c r="D3" s="93"/>
      <c r="E3" s="94"/>
      <c r="F3" s="95"/>
      <c r="G3" s="27"/>
      <c r="H3" s="27"/>
    </row>
    <row r="4" spans="1:8" ht="12.75" customHeight="1">
      <c r="A4" s="15"/>
      <c r="B4" s="96"/>
      <c r="C4" s="97"/>
      <c r="D4" s="98"/>
      <c r="E4" s="98"/>
      <c r="F4" s="97"/>
      <c r="G4" s="27"/>
      <c r="H4" s="27"/>
    </row>
    <row r="5" spans="1:8" ht="11.25" customHeight="1">
      <c r="A5" s="139" t="s">
        <v>5</v>
      </c>
      <c r="B5" s="125" t="s">
        <v>24</v>
      </c>
      <c r="C5" s="125" t="s">
        <v>364</v>
      </c>
      <c r="D5" s="130" t="s">
        <v>365</v>
      </c>
      <c r="E5" s="144" t="s">
        <v>14</v>
      </c>
      <c r="F5" s="134" t="s">
        <v>366</v>
      </c>
      <c r="G5" s="27"/>
      <c r="H5" s="27"/>
    </row>
    <row r="6" spans="1:8" ht="12.75">
      <c r="A6" s="140"/>
      <c r="B6" s="126"/>
      <c r="C6" s="142"/>
      <c r="D6" s="126"/>
      <c r="E6" s="145"/>
      <c r="F6" s="147"/>
      <c r="G6" s="40"/>
      <c r="H6" s="23"/>
    </row>
    <row r="7" spans="1:6" s="26" customFormat="1" ht="12.75">
      <c r="A7" s="140"/>
      <c r="B7" s="126"/>
      <c r="C7" s="142"/>
      <c r="D7" s="126"/>
      <c r="E7" s="145"/>
      <c r="F7" s="148"/>
    </row>
    <row r="8" spans="1:6" s="84" customFormat="1" ht="12.75">
      <c r="A8" s="140"/>
      <c r="B8" s="126"/>
      <c r="C8" s="142"/>
      <c r="D8" s="126"/>
      <c r="E8" s="145"/>
      <c r="F8" s="148"/>
    </row>
    <row r="9" spans="1:6" s="84" customFormat="1" ht="12.75">
      <c r="A9" s="141"/>
      <c r="B9" s="127"/>
      <c r="C9" s="143"/>
      <c r="D9" s="127"/>
      <c r="E9" s="146"/>
      <c r="F9" s="149"/>
    </row>
    <row r="10" spans="1:6" s="84" customFormat="1" ht="13.5" thickBot="1">
      <c r="A10" s="99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s="84" customFormat="1" ht="22.5">
      <c r="A11" s="100" t="s">
        <v>367</v>
      </c>
      <c r="B11" s="101">
        <v>500</v>
      </c>
      <c r="C11" s="102" t="s">
        <v>368</v>
      </c>
      <c r="D11" s="103">
        <f>D12</f>
        <v>464127.77</v>
      </c>
      <c r="E11" s="103">
        <f>E12</f>
        <v>-393950.4499999997</v>
      </c>
      <c r="F11" s="103">
        <f aca="true" t="shared" si="0" ref="F11:F20">D11-E11</f>
        <v>858078.2199999997</v>
      </c>
    </row>
    <row r="12" spans="1:6" s="84" customFormat="1" ht="22.5">
      <c r="A12" s="100" t="s">
        <v>369</v>
      </c>
      <c r="B12" s="104">
        <v>700</v>
      </c>
      <c r="C12" s="105" t="s">
        <v>370</v>
      </c>
      <c r="D12" s="106">
        <f>D13+D14</f>
        <v>464127.77</v>
      </c>
      <c r="E12" s="106">
        <f>E13+E14</f>
        <v>-393950.4499999997</v>
      </c>
      <c r="F12" s="103">
        <f t="shared" si="0"/>
        <v>858078.2199999997</v>
      </c>
    </row>
    <row r="13" spans="1:6" s="84" customFormat="1" ht="22.5">
      <c r="A13" s="107" t="s">
        <v>371</v>
      </c>
      <c r="B13" s="104">
        <v>700</v>
      </c>
      <c r="C13" s="105" t="s">
        <v>372</v>
      </c>
      <c r="D13" s="108">
        <f>D17</f>
        <v>-3633966</v>
      </c>
      <c r="E13" s="108">
        <f>E17</f>
        <v>-2860180.32</v>
      </c>
      <c r="F13" s="103">
        <f t="shared" si="0"/>
        <v>-773785.6800000002</v>
      </c>
    </row>
    <row r="14" spans="1:6" s="84" customFormat="1" ht="22.5">
      <c r="A14" s="107" t="s">
        <v>373</v>
      </c>
      <c r="B14" s="104">
        <v>700</v>
      </c>
      <c r="C14" s="105" t="s">
        <v>374</v>
      </c>
      <c r="D14" s="108">
        <f>D20</f>
        <v>4098093.77</v>
      </c>
      <c r="E14" s="108">
        <f>E18</f>
        <v>2466229.87</v>
      </c>
      <c r="F14" s="103">
        <f t="shared" si="0"/>
        <v>1631863.9</v>
      </c>
    </row>
    <row r="15" spans="1:6" s="84" customFormat="1" ht="22.5">
      <c r="A15" s="107" t="s">
        <v>375</v>
      </c>
      <c r="B15" s="104">
        <v>710</v>
      </c>
      <c r="C15" s="105" t="s">
        <v>376</v>
      </c>
      <c r="D15" s="108">
        <f>D16</f>
        <v>-3633966</v>
      </c>
      <c r="E15" s="108">
        <f>E16</f>
        <v>-2860180.32</v>
      </c>
      <c r="F15" s="103">
        <f t="shared" si="0"/>
        <v>-773785.6800000002</v>
      </c>
    </row>
    <row r="16" spans="1:6" s="84" customFormat="1" ht="22.5">
      <c r="A16" s="107" t="s">
        <v>377</v>
      </c>
      <c r="B16" s="104">
        <v>710</v>
      </c>
      <c r="C16" s="105" t="s">
        <v>378</v>
      </c>
      <c r="D16" s="108">
        <f>D17</f>
        <v>-3633966</v>
      </c>
      <c r="E16" s="108">
        <f>E17</f>
        <v>-2860180.32</v>
      </c>
      <c r="F16" s="103">
        <f t="shared" si="0"/>
        <v>-773785.6800000002</v>
      </c>
    </row>
    <row r="17" spans="1:6" s="84" customFormat="1" ht="21.75" customHeight="1">
      <c r="A17" s="107" t="s">
        <v>379</v>
      </c>
      <c r="B17" s="104">
        <v>710</v>
      </c>
      <c r="C17" s="105" t="s">
        <v>380</v>
      </c>
      <c r="D17" s="108">
        <v>-3633966</v>
      </c>
      <c r="E17" s="108">
        <v>-2860180.32</v>
      </c>
      <c r="F17" s="103">
        <f t="shared" si="0"/>
        <v>-773785.6800000002</v>
      </c>
    </row>
    <row r="18" spans="1:6" s="84" customFormat="1" ht="23.25" customHeight="1">
      <c r="A18" s="107" t="s">
        <v>381</v>
      </c>
      <c r="B18" s="104">
        <v>720</v>
      </c>
      <c r="C18" s="105" t="s">
        <v>382</v>
      </c>
      <c r="D18" s="108">
        <f>D19</f>
        <v>4098093.77</v>
      </c>
      <c r="E18" s="108">
        <f>E19</f>
        <v>2466229.87</v>
      </c>
      <c r="F18" s="103">
        <f t="shared" si="0"/>
        <v>1631863.9</v>
      </c>
    </row>
    <row r="19" spans="1:6" s="84" customFormat="1" ht="22.5">
      <c r="A19" s="107" t="s">
        <v>383</v>
      </c>
      <c r="B19" s="104">
        <v>720</v>
      </c>
      <c r="C19" s="105" t="s">
        <v>384</v>
      </c>
      <c r="D19" s="108">
        <f>D20</f>
        <v>4098093.77</v>
      </c>
      <c r="E19" s="108">
        <f>E20</f>
        <v>2466229.87</v>
      </c>
      <c r="F19" s="103">
        <f t="shared" si="0"/>
        <v>1631863.9</v>
      </c>
    </row>
    <row r="20" spans="1:6" s="84" customFormat="1" ht="24.75" customHeight="1">
      <c r="A20" s="107" t="s">
        <v>385</v>
      </c>
      <c r="B20" s="109" t="s">
        <v>386</v>
      </c>
      <c r="C20" s="105" t="s">
        <v>387</v>
      </c>
      <c r="D20" s="108">
        <v>4098093.77</v>
      </c>
      <c r="E20" s="108">
        <v>2466229.87</v>
      </c>
      <c r="F20" s="103">
        <f t="shared" si="0"/>
        <v>1631863.9</v>
      </c>
    </row>
    <row r="21" spans="1:6" s="84" customFormat="1" ht="12.75" customHeight="1">
      <c r="A21" s="18"/>
      <c r="B21" s="18"/>
      <c r="C21" s="18"/>
      <c r="D21" s="26"/>
      <c r="E21" s="26"/>
      <c r="F21" s="26"/>
    </row>
    <row r="22" spans="1:6" s="84" customFormat="1" ht="27.75" customHeight="1">
      <c r="A22" s="137" t="s">
        <v>388</v>
      </c>
      <c r="B22" s="137"/>
      <c r="C22" s="110" t="s">
        <v>389</v>
      </c>
      <c r="D22" s="26"/>
      <c r="E22" s="26"/>
      <c r="F22" s="26"/>
    </row>
    <row r="23" spans="1:6" s="84" customFormat="1" ht="12" customHeight="1">
      <c r="A23" s="111" t="s">
        <v>390</v>
      </c>
      <c r="B23" s="112"/>
      <c r="C23" s="111" t="s">
        <v>391</v>
      </c>
      <c r="D23" s="113"/>
      <c r="E23" s="114"/>
      <c r="F23" s="115"/>
    </row>
    <row r="24" spans="1:6" s="84" customFormat="1" ht="12.75">
      <c r="A24" s="116"/>
      <c r="B24" s="116"/>
      <c r="C24" s="116"/>
      <c r="D24" s="113"/>
      <c r="E24" s="114"/>
      <c r="F24" s="115"/>
    </row>
    <row r="25" spans="1:6" s="84" customFormat="1" ht="12.75" hidden="1">
      <c r="A25" s="116"/>
      <c r="B25" s="116"/>
      <c r="C25" s="116"/>
      <c r="D25" s="113"/>
      <c r="E25" s="114"/>
      <c r="F25" s="115"/>
    </row>
    <row r="26" spans="1:6" s="84" customFormat="1" ht="12.75">
      <c r="A26" s="86" t="s">
        <v>392</v>
      </c>
      <c r="B26" s="117"/>
      <c r="C26" s="117"/>
      <c r="D26" s="113"/>
      <c r="E26" s="114"/>
      <c r="F26" s="115"/>
    </row>
    <row r="27" spans="1:6" s="84" customFormat="1" ht="13.5" customHeight="1">
      <c r="A27" s="118" t="s">
        <v>393</v>
      </c>
      <c r="B27" s="118"/>
      <c r="C27" s="118" t="s">
        <v>394</v>
      </c>
      <c r="D27" s="113"/>
      <c r="E27" s="114"/>
      <c r="F27" s="115"/>
    </row>
    <row r="28" spans="1:6" s="84" customFormat="1" ht="11.25" customHeight="1">
      <c r="A28" s="111" t="s">
        <v>390</v>
      </c>
      <c r="B28" s="85"/>
      <c r="C28" s="111" t="s">
        <v>391</v>
      </c>
      <c r="D28" s="113"/>
      <c r="E28" s="114"/>
      <c r="F28" s="115"/>
    </row>
    <row r="29" spans="1:6" s="84" customFormat="1" ht="8.25" customHeight="1">
      <c r="A29" s="118"/>
      <c r="B29" s="118"/>
      <c r="C29" s="118"/>
      <c r="D29" s="113"/>
      <c r="E29" s="114"/>
      <c r="F29" s="115"/>
    </row>
    <row r="30" spans="1:6" s="84" customFormat="1" ht="24" customHeight="1">
      <c r="A30" s="6" t="s">
        <v>395</v>
      </c>
      <c r="B30" s="6"/>
      <c r="C30" s="119" t="s">
        <v>396</v>
      </c>
      <c r="D30" s="113"/>
      <c r="E30" s="114"/>
      <c r="F30" s="115"/>
    </row>
    <row r="31" spans="1:6" s="84" customFormat="1" ht="10.5" customHeight="1">
      <c r="A31" s="111" t="s">
        <v>390</v>
      </c>
      <c r="B31" s="85"/>
      <c r="C31" s="111" t="s">
        <v>391</v>
      </c>
      <c r="D31" s="113"/>
      <c r="E31" s="114"/>
      <c r="F31" s="115"/>
    </row>
    <row r="32" spans="1:6" s="84" customFormat="1" ht="2.25" customHeight="1">
      <c r="A32" s="6"/>
      <c r="B32" s="6"/>
      <c r="C32" s="85"/>
      <c r="D32" s="113"/>
      <c r="E32" s="114"/>
      <c r="F32" s="115"/>
    </row>
    <row r="33" spans="1:6" s="84" customFormat="1" ht="20.25" customHeight="1">
      <c r="A33" s="6" t="s">
        <v>397</v>
      </c>
      <c r="B33" s="116"/>
      <c r="C33" s="116"/>
      <c r="D33" s="26"/>
      <c r="E33" s="26"/>
      <c r="F33" s="26"/>
    </row>
    <row r="34" spans="1:6" s="84" customFormat="1" ht="17.25" customHeight="1">
      <c r="A34" s="120"/>
      <c r="B34" s="120"/>
      <c r="C34" s="121"/>
      <c r="D34" s="113"/>
      <c r="E34" s="114"/>
      <c r="F34" s="115"/>
    </row>
    <row r="35" spans="1:6" s="84" customFormat="1" ht="24.75" customHeight="1">
      <c r="A35" s="120"/>
      <c r="B35" s="120"/>
      <c r="C35" s="121"/>
      <c r="D35" s="113"/>
      <c r="E35" s="114"/>
      <c r="F35" s="115"/>
    </row>
    <row r="36" spans="1:6" s="84" customFormat="1" ht="20.25" customHeight="1">
      <c r="A36" s="120"/>
      <c r="B36" s="120"/>
      <c r="C36" s="121"/>
      <c r="D36" s="113"/>
      <c r="E36" s="114"/>
      <c r="F36" s="115"/>
    </row>
    <row r="37" spans="4:6" s="18" customFormat="1" ht="12.75">
      <c r="D37" s="26"/>
      <c r="E37" s="26"/>
      <c r="F37" s="26"/>
    </row>
    <row r="42" ht="12.75">
      <c r="D42" s="56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2013-03-04T15:09:05Z</cp:lastPrinted>
  <dcterms:created xsi:type="dcterms:W3CDTF">1999-06-18T11:49:53Z</dcterms:created>
  <dcterms:modified xsi:type="dcterms:W3CDTF">2013-08-22T11:37:16Z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