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450" windowHeight="628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<sst xmlns="http://schemas.openxmlformats.org/spreadsheetml/2006/main" count="793" uniqueCount="440">
  <si>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</si>
  <si>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</si>
  <si>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</si>
  <si>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</si>
  <si>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</si>
  <si>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</si>
  <si>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</si>
  <si>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</si>
  <si>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</si>
  <si>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</si>
  <si>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</si>
  <si>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</si>
  <si>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</si>
  <si>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</si>
  <si>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</si>
  <si>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</si>
  <si>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</si>
  <si>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</si>
  <si>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</si>
  <si>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</si>
  <si>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</si>
  <si>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</si>
  <si>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</si>
  <si>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</si>
  <si>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</si>
  <si>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</si>
  <si>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</si>
  <si>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</si>
  <si>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</si>
  <si>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</si>
  <si>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</si>
  <si>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</si>
  <si>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</si>
  <si>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</si>
  <si>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</si>
  <si>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</si>
  <si>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</si>
  <si>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</si>
  <si>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</si>
  <si>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</si>
  <si>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</si>
  <si>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</si>
  <si>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</si>
  <si>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</si>
  <si>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</si>
  <si>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</si>
  <si>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</si>
  <si>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</si>
  <si>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</si>
  <si>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</si>
  <si>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</si>
  <si>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</si>
  <si>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</si>
  <si>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</si>
  <si>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</si>
  <si>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</si>
  <si>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</si>
  <si>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</si>
  <si>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</si>
  <si>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</si>
  <si>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</si>
  <si>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</si>
  <si>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</si>
  <si>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</si>
  <si>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</si>
  <si>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</si>
  <si>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</si>
  <si>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</si>
  <si>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</si>
  <si>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</si>
  <si>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</si>
  <si>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</si>
  <si>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</si>
  <si>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</si>
  <si>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</si>
  <si>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</si>
  <si>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</si>
  <si>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</si>
  <si>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</si>
  <si>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</si>
  <si>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</si>
  <si>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</si>
  <si>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</si>
  <si>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</si>
  <si>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</si>
  <si>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</si>
  <si>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</si>
  <si>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</si>
  <si>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</si>
  <si>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</si>
  <si>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</si>
  <si>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</si>
  <si>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</si>
  <si>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</si>
  <si>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</si>
  <si>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</si>
  <si>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</si>
  <si>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</si>
  <si>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</si>
  <si>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</si>
  <si>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</si>
  <si>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</si>
  <si>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</si>
  <si>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</si>
  <si>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</si>
  <si>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</si>
  <si>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</si>
  <si>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</si>
  <si>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</si>
  <si>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</si>
  <si>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</si>
  <si>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</si>
  <si>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</si>
  <si>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</si>
  <si>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</si>
  <si>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</si>
  <si>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</si>
  <si>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</si>
  <si>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</si>
  <si>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</si>
  <si>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</si>
  <si>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</si>
  <si>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</si>
  <si>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</si>
  <si>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</si>
  <si>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</si>
  <si>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</si>
  <si>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</si>
  <si>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</si>
  <si>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</si>
  <si>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</si>
  <si>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</si>
  <si>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</si>
  <si>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</si>
  <si>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</si>
  <si>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</si>
  <si>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</si>
  <si>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</si>
  <si>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</si>
  <si>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</si>
  <si>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</si>
  <si>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</si>
  <si>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</si>
  <si>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</si>
  <si>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</si>
  <si>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</si>
  <si>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</si>
  <si>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</si>
  <si>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</si>
  <si>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</si>
  <si>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</si>
  <si>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</si>
  <si>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</si>
  <si>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</si>
  <si>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</si>
  <si>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</si>
  <si>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</si>
  <si>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</si>
  <si>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</si>
  <si>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</si>
  <si>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</si>
  <si>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</si>
  <si>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</si>
  <si>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</si>
  <si>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</si>
  <si>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</si>
  <si>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</si>
  <si>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</si>
  <si>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</si>
  <si>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</si>
  <si>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</si>
  <si>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</si>
  <si>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</si>
  <si>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</si>
  <si>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</si>
  <si>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</si>
  <si>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</si>
  <si>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</si>
  <si>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</si>
  <si>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</si>
  <si>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</si>
  <si>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</si>
  <si>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</si>
  <si>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</si>
  <si>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</si>
  <si>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</si>
  <si>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</si>
  <si>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</si>
  <si>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</si>
  <si>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</si>
  <si>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</si>
  <si>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</si>
  <si>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</si>
  <si>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</si>
  <si>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00601040020400120211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</si>
  <si>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</si>
  <si>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</si>
  <si>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</si>
  <si>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</si>
  <si>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</si>
  <si>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</si>
  <si>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</si>
  <si>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</si>
  <si>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</si>
  <si>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</si>
  <si>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</si>
  <si>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</si>
  <si>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</si>
  <si>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</si>
  <si>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</si>
  <si>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</si>
  <si>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</si>
  <si>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</si>
  <si>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</si>
  <si>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</si>
  <si>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</si>
  <si>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</si>
  <si>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</si>
  <si>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</si>
  <si>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</si>
  <si>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</si>
  <si>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</si>
  <si>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</si>
  <si>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</si>
  <si>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</si>
  <si>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</si>
  <si>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</si>
  <si>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</si>
  <si>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</si>
  <si>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</si>
  <si>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</si>
  <si>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</si>
  <si>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</si>
  <si>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</si>
  <si>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</si>
  <si>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</si>
  <si>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</si>
  <si>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</si>
  <si>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</si>
  <si>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00605036000500240310</t>
  </si>
  <si>
    <t>00605036000500000000</t>
  </si>
  <si>
    <t>00601065210631540251</t>
  </si>
  <si>
    <t>00601065210631540250</t>
  </si>
  <si>
    <t>00601065210631540200</t>
  </si>
  <si>
    <t>00601065210631500000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</si>
  <si>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</si>
  <si>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</si>
  <si>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</si>
  <si>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</si>
  <si>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</si>
  <si>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</si>
  <si>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</si>
  <si>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</si>
  <si>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</si>
  <si>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</si>
  <si>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</si>
  <si>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</si>
  <si>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</si>
  <si>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</si>
  <si>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</si>
  <si>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</si>
  <si>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</si>
  <si>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</si>
  <si>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</si>
  <si>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</si>
  <si>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</si>
  <si>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</si>
  <si>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</si>
  <si>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</si>
  <si>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</si>
  <si>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</si>
  <si>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</si>
  <si>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</si>
  <si>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</si>
  <si>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</si>
  <si>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</si>
  <si>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</si>
  <si>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</si>
  <si>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</si>
  <si>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</si>
  <si>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</si>
  <si>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</si>
  <si>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</si>
  <si>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</si>
  <si>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</si>
  <si>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</si>
  <si>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</si>
  <si>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</si>
  <si>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</si>
  <si>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</si>
  <si>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</si>
  <si>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</si>
  <si>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</si>
  <si>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</si>
  <si>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</si>
  <si>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</si>
  <si>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</si>
  <si>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</si>
  <si>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</si>
  <si>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</si>
  <si>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</si>
  <si>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</si>
  <si>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</si>
  <si>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</si>
  <si>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</si>
  <si>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</si>
  <si>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</si>
  <si>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</si>
  <si>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</si>
  <si>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</si>
  <si>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</si>
  <si>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</si>
  <si>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</si>
  <si>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</si>
  <si>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</si>
  <si>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</si>
  <si>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</si>
  <si>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</si>
  <si>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</si>
  <si>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</si>
  <si>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</si>
  <si>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</si>
  <si>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</si>
  <si>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</si>
  <si>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</si>
  <si>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</si>
  <si>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</si>
  <si>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</si>
  <si>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</si>
  <si>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</si>
  <si>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</si>
  <si>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</si>
  <si>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</si>
  <si>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</si>
  <si>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</si>
  <si>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</si>
  <si>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</si>
  <si>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</si>
  <si>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</si>
  <si>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</si>
  <si>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</si>
  <si>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</si>
  <si>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</si>
  <si>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</si>
  <si>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</si>
  <si>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</si>
  <si>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</si>
  <si>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</si>
  <si>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</si>
  <si>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</si>
  <si>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</si>
  <si>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</si>
  <si>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</si>
  <si>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</si>
  <si>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</si>
  <si>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</si>
  <si>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</si>
  <si>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00605036000100240226</t>
  </si>
  <si>
    <t>00608017951100000000</t>
  </si>
  <si>
    <t>00608017951100612000</t>
  </si>
  <si>
    <t>00608017951100612241</t>
  </si>
  <si>
    <t>00608017951100612241(00606)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</si>
  <si>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</si>
  <si>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</si>
  <si>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</si>
  <si>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</si>
  <si>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</si>
  <si>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00602030905118240310(365)</t>
  </si>
  <si>
    <t>00608015210636540251</t>
  </si>
  <si>
    <t>00608015210636540000</t>
  </si>
  <si>
    <t>00608015210636000000</t>
  </si>
  <si>
    <t>Иные межбюджетные трансферты бюджетам 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</si>
  <si>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 xml:space="preserve">Иные межбюджетные трансферты </t>
  </si>
  <si>
    <t>00608015210635540251</t>
  </si>
  <si>
    <t>00608015210635540000</t>
  </si>
  <si>
    <t>00608015210635000000</t>
  </si>
  <si>
    <t>Иные межбюджетные трансферты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</si>
  <si>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</si>
  <si>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00608015210000000000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</si>
  <si>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</si>
  <si>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</si>
  <si>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</si>
  <si>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</si>
  <si>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Средства самооблажения граждан, зачисляемые в бюджеты сельских поселений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</si>
  <si>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</si>
  <si>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</si>
  <si>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</si>
  <si>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бюджетам сельских поселений на выравнивание бюджетной обеспеченности</t>
  </si>
  <si>
    <t>18210606043100000110</t>
  </si>
  <si>
    <t>18210606040000000110</t>
  </si>
  <si>
    <t>00601020020300121210</t>
  </si>
  <si>
    <t>00601020020300121211</t>
  </si>
  <si>
    <t>00601020020300121213</t>
  </si>
  <si>
    <t>00601040020400121210</t>
  </si>
  <si>
    <t>00601040020400121213</t>
  </si>
  <si>
    <t>00601040020400244221</t>
  </si>
  <si>
    <t>00601040020400244223</t>
  </si>
  <si>
    <t>00601040020400244225</t>
  </si>
  <si>
    <t>00601040020400244226</t>
  </si>
  <si>
    <t>00601040020400244290</t>
  </si>
  <si>
    <t>00601040020400244300</t>
  </si>
  <si>
    <t>00601040020400244340</t>
  </si>
  <si>
    <t>00602030905118121210</t>
  </si>
  <si>
    <t>00602030905118121211(365)</t>
  </si>
  <si>
    <t>00602030905118121213(365)</t>
  </si>
  <si>
    <t>00602030905118244300</t>
  </si>
  <si>
    <t>00602030905118244340(365)</t>
  </si>
  <si>
    <t>00604093150111244225</t>
  </si>
  <si>
    <t>00605036000100244220</t>
  </si>
  <si>
    <t>00605036000100244223</t>
  </si>
  <si>
    <t>00605036000500244000</t>
  </si>
  <si>
    <t>00605036000500244220</t>
  </si>
  <si>
    <t>00605036000500244225</t>
  </si>
  <si>
    <t>Прочие безвозмездные поступления в бюджеты сельских поселений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</si>
  <si>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</si>
  <si>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Прочая закупка товаров, работ и услуг для обеспечения государственных (муниципальных) нужд</t>
  </si>
  <si>
    <t>00601040020400244000</t>
  </si>
  <si>
    <t>00602030905118244000</t>
  </si>
  <si>
    <t>00605036000500244300</t>
  </si>
  <si>
    <t>00602030905118121000</t>
  </si>
  <si>
    <t>00601020020300121000</t>
  </si>
  <si>
    <t>00601040020400121000</t>
  </si>
  <si>
    <t>00604093150111244000</t>
  </si>
  <si>
    <t>00605036000100244000</t>
  </si>
  <si>
    <t>18210606030000000110</t>
  </si>
  <si>
    <t>18210606033100000110</t>
  </si>
  <si>
    <t>00605023440000244226</t>
  </si>
  <si>
    <t>00605023440000244000</t>
  </si>
  <si>
    <t>00605023440000000000</t>
  </si>
  <si>
    <t>Реализация мероприятий по водоснабжению и водоотведению</t>
  </si>
  <si>
    <t>00605020000000000000</t>
  </si>
  <si>
    <t>Коммунальное хозяйство</t>
  </si>
  <si>
    <t>00605036000500244310</t>
  </si>
  <si>
    <t>Т.М.Малютенко</t>
  </si>
  <si>
    <t>01 сентября</t>
  </si>
  <si>
    <t>на 1октября</t>
  </si>
  <si>
    <t>01.10.2015</t>
  </si>
  <si>
    <t>Налог на имущество физических лиц</t>
  </si>
  <si>
    <t>000</t>
  </si>
  <si>
    <t>Налог на имущество физических лиц взимаемый по ставкам, применяемый к объектам налогооблажения, расположенным в границах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</si>
</sst>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Arial Cyr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7" fillId="3" borderId="0" applyNumberFormat="0" applyBorder="0" applyAlignment="0" applyProtection="0"/>
    <xf numFmtId="0" fontId="7" fillId="4" borderId="0" applyNumberFormat="0" applyBorder="0" applyAlignment="0" applyProtection="0"/>
    <xf numFmtId="0" fontId="47" fillId="5" borderId="0" applyNumberFormat="0" applyBorder="0" applyAlignment="0" applyProtection="0"/>
    <xf numFmtId="0" fontId="7" fillId="6" borderId="0" applyNumberFormat="0" applyBorder="0" applyAlignment="0" applyProtection="0"/>
    <xf numFmtId="0" fontId="47" fillId="7" borderId="0" applyNumberFormat="0" applyBorder="0" applyAlignment="0" applyProtection="0"/>
    <xf numFmtId="0" fontId="7" fillId="8" borderId="0" applyNumberFormat="0" applyBorder="0" applyAlignment="0" applyProtection="0"/>
    <xf numFmtId="0" fontId="47" fillId="9" borderId="0" applyNumberFormat="0" applyBorder="0" applyAlignment="0" applyProtection="0"/>
    <xf numFmtId="0" fontId="7" fillId="10" borderId="0" applyNumberFormat="0" applyBorder="0" applyAlignment="0" applyProtection="0"/>
    <xf numFmtId="0" fontId="47" fillId="11" borderId="0" applyNumberFormat="0" applyBorder="0" applyAlignment="0" applyProtection="0"/>
    <xf numFmtId="0" fontId="7" fillId="6" borderId="0" applyNumberFormat="0" applyBorder="0" applyAlignment="0" applyProtection="0"/>
    <xf numFmtId="0" fontId="47" fillId="12" borderId="0" applyNumberFormat="0" applyBorder="0" applyAlignment="0" applyProtection="0"/>
    <xf numFmtId="0" fontId="7" fillId="10" borderId="0" applyNumberFormat="0" applyBorder="0" applyAlignment="0" applyProtection="0"/>
    <xf numFmtId="0" fontId="47" fillId="13" borderId="0" applyNumberFormat="0" applyBorder="0" applyAlignment="0" applyProtection="0"/>
    <xf numFmtId="0" fontId="7" fillId="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10" borderId="0" applyNumberFormat="0" applyBorder="0" applyAlignment="0" applyProtection="0"/>
    <xf numFmtId="0" fontId="47" fillId="19" borderId="0" applyNumberFormat="0" applyBorder="0" applyAlignment="0" applyProtection="0"/>
    <xf numFmtId="0" fontId="7" fillId="6" borderId="0" applyNumberFormat="0" applyBorder="0" applyAlignment="0" applyProtection="0"/>
    <xf numFmtId="0" fontId="47" fillId="20" borderId="0" applyNumberFormat="0" applyBorder="0" applyAlignment="0" applyProtection="0"/>
    <xf numFmtId="0" fontId="8" fillId="10" borderId="0" applyNumberFormat="0" applyBorder="0" applyAlignment="0" applyProtection="0"/>
    <xf numFmtId="0" fontId="48" fillId="21" borderId="0" applyNumberFormat="0" applyBorder="0" applyAlignment="0" applyProtection="0"/>
    <xf numFmtId="0" fontId="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8" fillId="17" borderId="0" applyNumberFormat="0" applyBorder="0" applyAlignment="0" applyProtection="0"/>
    <xf numFmtId="0" fontId="48" fillId="26" borderId="0" applyNumberFormat="0" applyBorder="0" applyAlignment="0" applyProtection="0"/>
    <xf numFmtId="0" fontId="8" fillId="10" borderId="0" applyNumberFormat="0" applyBorder="0" applyAlignment="0" applyProtection="0"/>
    <xf numFmtId="0" fontId="48" fillId="27" borderId="0" applyNumberFormat="0" applyBorder="0" applyAlignment="0" applyProtection="0"/>
    <xf numFmtId="0" fontId="8" fillId="4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22" borderId="0" applyNumberFormat="0" applyBorder="0" applyAlignment="0" applyProtection="0"/>
    <xf numFmtId="0" fontId="48" fillId="31" borderId="0" applyNumberFormat="0" applyBorder="0" applyAlignment="0" applyProtection="0"/>
    <xf numFmtId="0" fontId="8" fillId="24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8" fillId="38" borderId="0" applyNumberFormat="0" applyBorder="0" applyAlignment="0" applyProtection="0"/>
    <xf numFmtId="0" fontId="9" fillId="15" borderId="1" applyNumberFormat="0" applyAlignment="0" applyProtection="0"/>
    <xf numFmtId="0" fontId="49" fillId="39" borderId="2" applyNumberFormat="0" applyAlignment="0" applyProtection="0"/>
    <xf numFmtId="0" fontId="10" fillId="40" borderId="3" applyNumberFormat="0" applyAlignment="0" applyProtection="0"/>
    <xf numFmtId="0" fontId="50" fillId="41" borderId="4" applyNumberFormat="0" applyAlignment="0" applyProtection="0"/>
    <xf numFmtId="0" fontId="11" fillId="40" borderId="1" applyNumberFormat="0" applyAlignment="0" applyProtection="0"/>
    <xf numFmtId="0" fontId="51" fillId="41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15" fillId="0" borderId="9" applyNumberFormat="0" applyFill="0" applyAlignment="0" applyProtection="0"/>
    <xf numFmtId="0" fontId="5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55" fillId="0" borderId="12" applyNumberFormat="0" applyFill="0" applyAlignment="0" applyProtection="0"/>
    <xf numFmtId="0" fontId="17" fillId="42" borderId="13" applyNumberFormat="0" applyAlignment="0" applyProtection="0"/>
    <xf numFmtId="0" fontId="56" fillId="43" borderId="14" applyNumberFormat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8" fillId="44" borderId="0" applyNumberFormat="0" applyBorder="0" applyAlignment="0" applyProtection="0"/>
    <xf numFmtId="0" fontId="0" fillId="45" borderId="0">
      <alignment/>
      <protection/>
    </xf>
    <xf numFmtId="0" fontId="20" fillId="46" borderId="0" applyNumberFormat="0" applyBorder="0" applyAlignment="0" applyProtection="0"/>
    <xf numFmtId="0" fontId="5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47" fillId="48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6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63" fillId="49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Continuous"/>
    </xf>
    <xf numFmtId="49" fontId="4" fillId="0" borderId="23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2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4" fillId="0" borderId="19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49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8" xfId="0" applyNumberFormat="1" applyFont="1" applyFill="1" applyBorder="1" applyAlignment="1">
      <alignment horizontal="left" wrapText="1"/>
    </xf>
    <xf numFmtId="0" fontId="4" fillId="0" borderId="28" xfId="0" applyNumberFormat="1" applyFont="1" applyFill="1" applyBorder="1" applyAlignment="1">
      <alignment horizontal="center" shrinkToFit="1"/>
    </xf>
    <xf numFmtId="175" fontId="4" fillId="0" borderId="28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28" xfId="0" applyNumberFormat="1" applyFont="1" applyFill="1" applyBorder="1" applyAlignment="1">
      <alignment horizontal="left" wrapText="1" indent="2"/>
    </xf>
    <xf numFmtId="4" fontId="4" fillId="0" borderId="28" xfId="0" applyNumberFormat="1" applyFont="1" applyFill="1" applyBorder="1" applyAlignment="1">
      <alignment horizontal="right" shrinkToFit="1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3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40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28" xfId="0" applyNumberFormat="1" applyFont="1" applyBorder="1" applyAlignment="1">
      <alignment horizontal="center" shrinkToFit="1"/>
    </xf>
    <xf numFmtId="49" fontId="25" fillId="0" borderId="28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right" shrinkToFit="1"/>
    </xf>
    <xf numFmtId="0" fontId="25" fillId="0" borderId="28" xfId="0" applyNumberFormat="1" applyFont="1" applyBorder="1" applyAlignment="1">
      <alignment horizontal="left" wrapText="1" indent="2"/>
    </xf>
    <xf numFmtId="0" fontId="25" fillId="50" borderId="28" xfId="0" applyNumberFormat="1" applyFont="1" applyFill="1" applyBorder="1" applyAlignment="1">
      <alignment horizontal="left" wrapText="1" indent="2"/>
    </xf>
    <xf numFmtId="49" fontId="25" fillId="50" borderId="28" xfId="0" applyNumberFormat="1" applyFont="1" applyFill="1" applyBorder="1" applyAlignment="1">
      <alignment horizontal="center" shrinkToFit="1"/>
    </xf>
    <xf numFmtId="49" fontId="25" fillId="50" borderId="28" xfId="0" applyNumberFormat="1" applyFont="1" applyFill="1" applyBorder="1" applyAlignment="1">
      <alignment horizontal="center"/>
    </xf>
    <xf numFmtId="4" fontId="25" fillId="50" borderId="28" xfId="0" applyNumberFormat="1" applyFont="1" applyFill="1" applyBorder="1" applyAlignment="1">
      <alignment horizontal="right" shrinkToFit="1"/>
    </xf>
    <xf numFmtId="0" fontId="25" fillId="40" borderId="28" xfId="0" applyNumberFormat="1" applyFont="1" applyFill="1" applyBorder="1" applyAlignment="1">
      <alignment horizontal="left" wrapText="1" indent="2"/>
    </xf>
    <xf numFmtId="49" fontId="25" fillId="40" borderId="28" xfId="0" applyNumberFormat="1" applyFont="1" applyFill="1" applyBorder="1" applyAlignment="1">
      <alignment horizontal="center" shrinkToFit="1"/>
    </xf>
    <xf numFmtId="49" fontId="25" fillId="40" borderId="28" xfId="0" applyNumberFormat="1" applyFont="1" applyFill="1" applyBorder="1" applyAlignment="1">
      <alignment horizontal="center"/>
    </xf>
    <xf numFmtId="4" fontId="25" fillId="40" borderId="28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28" xfId="0" applyFont="1" applyBorder="1" applyAlignment="1">
      <alignment horizontal="center" wrapText="1"/>
    </xf>
    <xf numFmtId="0" fontId="25" fillId="0" borderId="32" xfId="0" applyFont="1" applyBorder="1" applyAlignment="1">
      <alignment horizontal="left" wrapText="1"/>
    </xf>
    <xf numFmtId="0" fontId="27" fillId="0" borderId="33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28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shrinkToFit="1"/>
    </xf>
    <xf numFmtId="49" fontId="0" fillId="0" borderId="21" xfId="0" applyNumberFormat="1" applyBorder="1" applyAlignment="1">
      <alignment shrinkToFit="1"/>
    </xf>
    <xf numFmtId="0" fontId="4" fillId="0" borderId="34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/>
    </xf>
    <xf numFmtId="175" fontId="4" fillId="0" borderId="28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/>
    </xf>
    <xf numFmtId="175" fontId="4" fillId="0" borderId="35" xfId="0" applyNumberFormat="1" applyFont="1" applyBorder="1" applyAlignment="1">
      <alignment horizontal="right" vertical="center" shrinkToFit="1"/>
    </xf>
    <xf numFmtId="0" fontId="4" fillId="0" borderId="28" xfId="0" applyNumberFormat="1" applyFont="1" applyBorder="1" applyAlignment="1">
      <alignment wrapText="1"/>
    </xf>
    <xf numFmtId="175" fontId="4" fillId="0" borderId="33" xfId="0" applyNumberFormat="1" applyFont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45" borderId="28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 horizontal="center"/>
    </xf>
    <xf numFmtId="49" fontId="64" fillId="0" borderId="24" xfId="0" applyNumberFormat="1" applyFont="1" applyBorder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 shrinkToFit="1"/>
    </xf>
    <xf numFmtId="49" fontId="4" fillId="0" borderId="25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6"/>
  <sheetViews>
    <sheetView zoomScalePageLayoutView="0" workbookViewId="0" topLeftCell="A1">
      <selection activeCell="D84" sqref="D84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18</v>
      </c>
      <c r="B1" s="15"/>
      <c r="C1" s="7"/>
      <c r="D1" s="7"/>
      <c r="E1" s="7"/>
      <c r="F1" s="1"/>
      <c r="G1" s="19"/>
      <c r="H1" s="20"/>
    </row>
    <row r="2" spans="1:8" s="18" customFormat="1" ht="13.5" customHeight="1" thickBot="1">
      <c r="A2" s="15"/>
      <c r="B2" s="15"/>
      <c r="C2" s="7"/>
      <c r="D2" s="7"/>
      <c r="E2" s="7"/>
      <c r="F2" s="13" t="s">
        <v>4</v>
      </c>
      <c r="G2" s="19"/>
      <c r="H2" s="20"/>
    </row>
    <row r="3" spans="1:8" s="18" customFormat="1" ht="13.5" customHeight="1">
      <c r="A3"/>
      <c r="B3" s="6"/>
      <c r="C3"/>
      <c r="D3"/>
      <c r="E3"/>
      <c r="F3" s="11" t="s">
        <v>15</v>
      </c>
      <c r="G3" s="19"/>
      <c r="H3" s="20"/>
    </row>
    <row r="4" spans="1:8" s="18" customFormat="1" ht="13.5" customHeight="1">
      <c r="A4" s="40"/>
      <c r="B4" s="62" t="s">
        <v>435</v>
      </c>
      <c r="C4" s="40"/>
      <c r="D4" s="40"/>
      <c r="E4" s="8" t="s">
        <v>16</v>
      </c>
      <c r="F4" s="122" t="s">
        <v>436</v>
      </c>
      <c r="G4" s="19"/>
      <c r="H4" s="20"/>
    </row>
    <row r="5" spans="1:8" s="18" customFormat="1" ht="13.5" customHeight="1">
      <c r="A5" s="6" t="s">
        <v>25</v>
      </c>
      <c r="B5" s="6"/>
      <c r="C5" s="6"/>
      <c r="D5" s="5"/>
      <c r="E5" s="23" t="s">
        <v>22</v>
      </c>
      <c r="F5" s="54" t="s">
        <v>130</v>
      </c>
      <c r="G5" s="19"/>
      <c r="H5" s="20"/>
    </row>
    <row r="6" spans="1:8" s="18" customFormat="1" ht="26.25" customHeight="1">
      <c r="A6" s="6" t="s">
        <v>26</v>
      </c>
      <c r="B6" s="123" t="s">
        <v>178</v>
      </c>
      <c r="C6" s="124"/>
      <c r="D6" s="124"/>
      <c r="E6" s="23" t="s">
        <v>27</v>
      </c>
      <c r="F6" s="56" t="s">
        <v>163</v>
      </c>
      <c r="G6" s="19"/>
      <c r="H6" s="20"/>
    </row>
    <row r="7" spans="1:8" s="18" customFormat="1" ht="13.5" customHeight="1">
      <c r="A7" s="6" t="s">
        <v>17</v>
      </c>
      <c r="B7" s="6"/>
      <c r="C7" s="63" t="s">
        <v>238</v>
      </c>
      <c r="D7" s="5"/>
      <c r="E7" s="5" t="s">
        <v>28</v>
      </c>
      <c r="F7" s="53" t="s">
        <v>131</v>
      </c>
      <c r="G7" s="19"/>
      <c r="H7" s="20"/>
    </row>
    <row r="8" spans="1:8" s="18" customFormat="1" ht="13.5" customHeight="1">
      <c r="A8" s="40" t="s">
        <v>33</v>
      </c>
      <c r="B8" s="6"/>
      <c r="C8" s="6"/>
      <c r="D8" s="5"/>
      <c r="E8" s="5"/>
      <c r="F8" s="21"/>
      <c r="G8" s="19"/>
      <c r="H8" s="20"/>
    </row>
    <row r="9" spans="1:8" s="18" customFormat="1" ht="13.5" customHeight="1" thickBot="1">
      <c r="A9" s="6" t="s">
        <v>23</v>
      </c>
      <c r="B9" s="6"/>
      <c r="C9" s="6"/>
      <c r="D9" s="5"/>
      <c r="E9" s="5"/>
      <c r="F9" s="12" t="s">
        <v>0</v>
      </c>
      <c r="G9" s="19"/>
      <c r="H9" s="20"/>
    </row>
    <row r="10" spans="1:8" ht="14.25" customHeight="1">
      <c r="A10" s="125" t="s">
        <v>11</v>
      </c>
      <c r="B10" s="125"/>
      <c r="C10" s="125"/>
      <c r="D10" s="125"/>
      <c r="E10" s="125"/>
      <c r="F10" s="125"/>
      <c r="G10" s="26"/>
      <c r="H10" s="26"/>
    </row>
    <row r="11" spans="1:8" ht="5.25" customHeight="1">
      <c r="A11" s="14"/>
      <c r="B11" s="14"/>
      <c r="C11" s="9"/>
      <c r="D11" s="10"/>
      <c r="E11" s="10"/>
      <c r="F11" s="10"/>
      <c r="G11" s="22"/>
      <c r="H11" s="22"/>
    </row>
    <row r="12" spans="1:8" ht="13.5" customHeight="1">
      <c r="A12" s="126" t="s">
        <v>5</v>
      </c>
      <c r="B12" s="126" t="s">
        <v>24</v>
      </c>
      <c r="C12" s="42" t="s">
        <v>31</v>
      </c>
      <c r="D12" s="131" t="s">
        <v>13</v>
      </c>
      <c r="E12" s="131" t="s">
        <v>14</v>
      </c>
      <c r="F12" s="134" t="s">
        <v>12</v>
      </c>
      <c r="G12" s="60"/>
      <c r="H12" s="59"/>
    </row>
    <row r="13" spans="1:6" ht="9.75" customHeight="1">
      <c r="A13" s="127"/>
      <c r="B13" s="129"/>
      <c r="C13" s="42" t="s">
        <v>32</v>
      </c>
      <c r="D13" s="132"/>
      <c r="E13" s="132"/>
      <c r="F13" s="129"/>
    </row>
    <row r="14" spans="1:6" ht="9.75" customHeight="1">
      <c r="A14" s="128"/>
      <c r="B14" s="130"/>
      <c r="C14" s="42" t="s">
        <v>30</v>
      </c>
      <c r="D14" s="133"/>
      <c r="E14" s="133"/>
      <c r="F14" s="130"/>
    </row>
    <row r="15" spans="1:6" ht="9.75" customHeight="1" thickBot="1">
      <c r="A15" s="38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6" customFormat="1" ht="12.75">
      <c r="A16" s="78" t="s">
        <v>34</v>
      </c>
      <c r="B16" s="64" t="s">
        <v>61</v>
      </c>
      <c r="C16" s="65" t="s">
        <v>87</v>
      </c>
      <c r="D16" s="66">
        <f>D17+D66</f>
        <v>2017612</v>
      </c>
      <c r="E16" s="66">
        <f>E17+E66</f>
        <v>1622296.53</v>
      </c>
      <c r="F16" s="66">
        <f>D16-E16</f>
        <v>395315.47</v>
      </c>
      <c r="G16" s="43"/>
      <c r="H16" s="43"/>
      <c r="I16" s="43"/>
      <c r="J16" s="43"/>
    </row>
    <row r="17" spans="1:10" s="48" customFormat="1" ht="24">
      <c r="A17" s="67" t="s">
        <v>62</v>
      </c>
      <c r="B17" s="64" t="s">
        <v>61</v>
      </c>
      <c r="C17" s="65" t="s">
        <v>88</v>
      </c>
      <c r="D17" s="66">
        <f>D18+D33+D51+D57+D61+D45+D29+D24</f>
        <v>62000</v>
      </c>
      <c r="E17" s="66">
        <f>E18+E33+E51+E57+E61+E45+E29+E24</f>
        <v>38341.86</v>
      </c>
      <c r="F17" s="66">
        <f>D17-E17</f>
        <v>23658.14</v>
      </c>
      <c r="G17" s="47"/>
      <c r="H17" s="47"/>
      <c r="I17" s="47"/>
      <c r="J17" s="47"/>
    </row>
    <row r="18" spans="1:10" s="48" customFormat="1" ht="20.25" customHeight="1">
      <c r="A18" s="68" t="s">
        <v>63</v>
      </c>
      <c r="B18" s="69" t="s">
        <v>61</v>
      </c>
      <c r="C18" s="70" t="s">
        <v>160</v>
      </c>
      <c r="D18" s="71">
        <f>D19+D23</f>
        <v>45000</v>
      </c>
      <c r="E18" s="71">
        <f>E19+E23+E22</f>
        <v>30837.03</v>
      </c>
      <c r="F18" s="71">
        <f aca="true" t="shared" si="0" ref="F18:F80">D18-E18</f>
        <v>14162.970000000001</v>
      </c>
      <c r="G18" s="47"/>
      <c r="H18" s="47"/>
      <c r="I18" s="47"/>
      <c r="J18" s="47"/>
    </row>
    <row r="19" spans="1:10" s="48" customFormat="1" ht="13.5" customHeight="1">
      <c r="A19" s="67" t="s">
        <v>64</v>
      </c>
      <c r="B19" s="64" t="s">
        <v>61</v>
      </c>
      <c r="C19" s="65" t="s">
        <v>159</v>
      </c>
      <c r="D19" s="66">
        <f>D21</f>
        <v>45000</v>
      </c>
      <c r="E19" s="66">
        <f>E21</f>
        <v>27340.96</v>
      </c>
      <c r="F19" s="66">
        <f t="shared" si="0"/>
        <v>17659.04</v>
      </c>
      <c r="G19" s="47"/>
      <c r="H19" s="47"/>
      <c r="I19" s="47"/>
      <c r="J19" s="47"/>
    </row>
    <row r="20" spans="1:10" s="48" customFormat="1" ht="31.5" customHeight="1" hidden="1">
      <c r="A20" s="76" t="s">
        <v>186</v>
      </c>
      <c r="B20" s="64" t="s">
        <v>61</v>
      </c>
      <c r="C20" s="65" t="s">
        <v>187</v>
      </c>
      <c r="D20" s="66">
        <v>0</v>
      </c>
      <c r="E20" s="66">
        <v>0</v>
      </c>
      <c r="F20" s="66">
        <f t="shared" si="0"/>
        <v>0</v>
      </c>
      <c r="G20" s="47"/>
      <c r="H20" s="47"/>
      <c r="I20" s="47"/>
      <c r="J20" s="47"/>
    </row>
    <row r="21" spans="1:10" s="48" customFormat="1" ht="105" customHeight="1">
      <c r="A21" s="79" t="s">
        <v>234</v>
      </c>
      <c r="B21" s="64" t="s">
        <v>61</v>
      </c>
      <c r="C21" s="65" t="s">
        <v>198</v>
      </c>
      <c r="D21" s="66">
        <v>45000</v>
      </c>
      <c r="E21" s="66">
        <v>27340.96</v>
      </c>
      <c r="F21" s="66">
        <f t="shared" si="0"/>
        <v>17659.04</v>
      </c>
      <c r="G21" s="47"/>
      <c r="H21" s="47"/>
      <c r="I21" s="47"/>
      <c r="J21" s="47"/>
    </row>
    <row r="22" spans="1:10" s="48" customFormat="1" ht="27.75" customHeight="1" hidden="1">
      <c r="A22" s="80" t="s">
        <v>260</v>
      </c>
      <c r="B22" s="64" t="s">
        <v>61</v>
      </c>
      <c r="C22" s="65" t="s">
        <v>259</v>
      </c>
      <c r="D22" s="66">
        <v>0</v>
      </c>
      <c r="E22" s="66">
        <v>0</v>
      </c>
      <c r="F22" s="66">
        <f t="shared" si="0"/>
        <v>0</v>
      </c>
      <c r="G22" s="47"/>
      <c r="H22" s="47"/>
      <c r="I22" s="47"/>
      <c r="J22" s="47"/>
    </row>
    <row r="23" spans="1:10" s="48" customFormat="1" ht="66.75" customHeight="1">
      <c r="A23" s="79" t="s">
        <v>252</v>
      </c>
      <c r="B23" s="64" t="s">
        <v>61</v>
      </c>
      <c r="C23" s="65" t="s">
        <v>353</v>
      </c>
      <c r="D23" s="66">
        <v>0</v>
      </c>
      <c r="E23" s="66">
        <v>3496.07</v>
      </c>
      <c r="F23" s="66">
        <f t="shared" si="0"/>
        <v>-3496.07</v>
      </c>
      <c r="G23" s="47"/>
      <c r="H23" s="47"/>
      <c r="I23" s="47"/>
      <c r="J23" s="47"/>
    </row>
    <row r="24" spans="1:10" s="48" customFormat="1" ht="27" customHeight="1" hidden="1">
      <c r="A24" s="68" t="s">
        <v>318</v>
      </c>
      <c r="B24" s="69" t="s">
        <v>61</v>
      </c>
      <c r="C24" s="70" t="s">
        <v>319</v>
      </c>
      <c r="D24" s="71">
        <f>D25+D26+D27+D28</f>
        <v>0</v>
      </c>
      <c r="E24" s="71">
        <f>E25+E26+E27+E28</f>
        <v>0</v>
      </c>
      <c r="F24" s="71">
        <f t="shared" si="0"/>
        <v>0</v>
      </c>
      <c r="G24" s="47"/>
      <c r="H24" s="47"/>
      <c r="I24" s="47"/>
      <c r="J24" s="47"/>
    </row>
    <row r="25" spans="1:10" s="48" customFormat="1" ht="33" customHeight="1" hidden="1">
      <c r="A25" s="79" t="s">
        <v>320</v>
      </c>
      <c r="B25" s="64" t="s">
        <v>61</v>
      </c>
      <c r="C25" s="74" t="s">
        <v>321</v>
      </c>
      <c r="D25" s="66">
        <v>0</v>
      </c>
      <c r="E25" s="66">
        <v>0</v>
      </c>
      <c r="F25" s="66">
        <f t="shared" si="0"/>
        <v>0</v>
      </c>
      <c r="G25" s="47"/>
      <c r="H25" s="47"/>
      <c r="I25" s="47"/>
      <c r="J25" s="47"/>
    </row>
    <row r="26" spans="1:10" s="48" customFormat="1" ht="21" customHeight="1" hidden="1">
      <c r="A26" s="79" t="s">
        <v>325</v>
      </c>
      <c r="B26" s="64" t="s">
        <v>61</v>
      </c>
      <c r="C26" s="74" t="s">
        <v>322</v>
      </c>
      <c r="D26" s="66">
        <v>0</v>
      </c>
      <c r="E26" s="66">
        <v>0</v>
      </c>
      <c r="F26" s="66">
        <f t="shared" si="0"/>
        <v>0</v>
      </c>
      <c r="G26" s="47"/>
      <c r="H26" s="47"/>
      <c r="I26" s="47"/>
      <c r="J26" s="47"/>
    </row>
    <row r="27" spans="1:10" s="48" customFormat="1" ht="29.25" customHeight="1" hidden="1">
      <c r="A27" s="79" t="s">
        <v>326</v>
      </c>
      <c r="B27" s="64" t="s">
        <v>61</v>
      </c>
      <c r="C27" s="74" t="s">
        <v>323</v>
      </c>
      <c r="D27" s="66">
        <v>0</v>
      </c>
      <c r="E27" s="66">
        <v>0</v>
      </c>
      <c r="F27" s="66">
        <f t="shared" si="0"/>
        <v>0</v>
      </c>
      <c r="G27" s="47"/>
      <c r="H27" s="47"/>
      <c r="I27" s="47"/>
      <c r="J27" s="47"/>
    </row>
    <row r="28" spans="1:10" s="48" customFormat="1" ht="27.75" customHeight="1" hidden="1">
      <c r="A28" s="79" t="s">
        <v>327</v>
      </c>
      <c r="B28" s="64" t="s">
        <v>61</v>
      </c>
      <c r="C28" s="74" t="s">
        <v>324</v>
      </c>
      <c r="D28" s="66">
        <v>0</v>
      </c>
      <c r="E28" s="66">
        <v>0</v>
      </c>
      <c r="F28" s="66">
        <f t="shared" si="0"/>
        <v>0</v>
      </c>
      <c r="G28" s="47"/>
      <c r="H28" s="47"/>
      <c r="I28" s="47"/>
      <c r="J28" s="47"/>
    </row>
    <row r="29" spans="1:10" s="48" customFormat="1" ht="21" customHeight="1" hidden="1">
      <c r="A29" s="68" t="s">
        <v>150</v>
      </c>
      <c r="B29" s="69" t="s">
        <v>61</v>
      </c>
      <c r="C29" s="70" t="s">
        <v>151</v>
      </c>
      <c r="D29" s="71">
        <f>D30</f>
        <v>0</v>
      </c>
      <c r="E29" s="71">
        <f>E30</f>
        <v>0</v>
      </c>
      <c r="F29" s="71">
        <f t="shared" si="0"/>
        <v>0</v>
      </c>
      <c r="G29" s="47"/>
      <c r="H29" s="47"/>
      <c r="I29" s="47"/>
      <c r="J29" s="47"/>
    </row>
    <row r="30" spans="1:10" s="48" customFormat="1" ht="25.5" customHeight="1" hidden="1">
      <c r="A30" s="67" t="s">
        <v>149</v>
      </c>
      <c r="B30" s="64" t="s">
        <v>61</v>
      </c>
      <c r="C30" s="65" t="s">
        <v>152</v>
      </c>
      <c r="D30" s="66">
        <v>0</v>
      </c>
      <c r="E30" s="66">
        <f>E31</f>
        <v>0</v>
      </c>
      <c r="F30" s="66">
        <f t="shared" si="0"/>
        <v>0</v>
      </c>
      <c r="G30" s="47"/>
      <c r="H30" s="47"/>
      <c r="I30" s="47"/>
      <c r="J30" s="47"/>
    </row>
    <row r="31" spans="1:10" s="48" customFormat="1" ht="31.5" customHeight="1" hidden="1">
      <c r="A31" s="67" t="s">
        <v>149</v>
      </c>
      <c r="B31" s="64" t="s">
        <v>61</v>
      </c>
      <c r="C31" s="65" t="s">
        <v>162</v>
      </c>
      <c r="D31" s="66">
        <v>0</v>
      </c>
      <c r="E31" s="66">
        <v>0</v>
      </c>
      <c r="F31" s="66">
        <f t="shared" si="0"/>
        <v>0</v>
      </c>
      <c r="G31" s="47"/>
      <c r="H31" s="47"/>
      <c r="I31" s="47"/>
      <c r="J31" s="47"/>
    </row>
    <row r="32" spans="1:10" s="48" customFormat="1" ht="42.75" customHeight="1" hidden="1">
      <c r="A32" s="77" t="s">
        <v>235</v>
      </c>
      <c r="B32" s="64" t="s">
        <v>61</v>
      </c>
      <c r="C32" s="65" t="s">
        <v>236</v>
      </c>
      <c r="D32" s="66">
        <v>0</v>
      </c>
      <c r="E32" s="66">
        <v>0</v>
      </c>
      <c r="F32" s="66">
        <f t="shared" si="0"/>
        <v>0</v>
      </c>
      <c r="G32" s="47"/>
      <c r="H32" s="47"/>
      <c r="I32" s="47"/>
      <c r="J32" s="47"/>
    </row>
    <row r="33" spans="1:10" s="48" customFormat="1" ht="23.25" customHeight="1">
      <c r="A33" s="68" t="s">
        <v>65</v>
      </c>
      <c r="B33" s="69" t="s">
        <v>61</v>
      </c>
      <c r="C33" s="70" t="s">
        <v>158</v>
      </c>
      <c r="D33" s="71">
        <f>D38+D34</f>
        <v>4000</v>
      </c>
      <c r="E33" s="71">
        <f>E38+E34+E36</f>
        <v>2504.83</v>
      </c>
      <c r="F33" s="71">
        <f t="shared" si="0"/>
        <v>1495.17</v>
      </c>
      <c r="G33" s="47"/>
      <c r="H33" s="47"/>
      <c r="I33" s="47"/>
      <c r="J33" s="47"/>
    </row>
    <row r="34" spans="1:10" s="48" customFormat="1" ht="17.25" customHeight="1" hidden="1">
      <c r="A34" s="67" t="s">
        <v>66</v>
      </c>
      <c r="B34" s="64" t="s">
        <v>61</v>
      </c>
      <c r="C34" s="65" t="s">
        <v>157</v>
      </c>
      <c r="D34" s="66">
        <f>D35</f>
        <v>0</v>
      </c>
      <c r="E34" s="66">
        <f>E35</f>
        <v>0</v>
      </c>
      <c r="F34" s="66">
        <f t="shared" si="0"/>
        <v>0</v>
      </c>
      <c r="G34" s="47"/>
      <c r="H34" s="47"/>
      <c r="I34" s="47"/>
      <c r="J34" s="47"/>
    </row>
    <row r="35" spans="1:10" s="48" customFormat="1" ht="22.5" customHeight="1" hidden="1">
      <c r="A35" s="67" t="s">
        <v>67</v>
      </c>
      <c r="B35" s="64" t="s">
        <v>61</v>
      </c>
      <c r="C35" s="65" t="s">
        <v>156</v>
      </c>
      <c r="D35" s="66">
        <v>0</v>
      </c>
      <c r="E35" s="66">
        <v>0</v>
      </c>
      <c r="F35" s="66">
        <f t="shared" si="0"/>
        <v>0</v>
      </c>
      <c r="G35" s="47"/>
      <c r="H35" s="47"/>
      <c r="I35" s="47"/>
      <c r="J35" s="47"/>
    </row>
    <row r="36" spans="1:10" s="48" customFormat="1" ht="22.5" customHeight="1">
      <c r="A36" s="67" t="s">
        <v>437</v>
      </c>
      <c r="B36" s="64" t="s">
        <v>61</v>
      </c>
      <c r="C36" s="65" t="s">
        <v>157</v>
      </c>
      <c r="D36" s="66">
        <v>7.8</v>
      </c>
      <c r="E36" s="66">
        <f>E37</f>
        <v>7.8</v>
      </c>
      <c r="F36" s="66">
        <f t="shared" si="0"/>
        <v>0</v>
      </c>
      <c r="G36" s="47"/>
      <c r="H36" s="47"/>
      <c r="I36" s="47"/>
      <c r="J36" s="47"/>
    </row>
    <row r="37" spans="1:10" s="48" customFormat="1" ht="60" customHeight="1">
      <c r="A37" s="67" t="s">
        <v>439</v>
      </c>
      <c r="B37" s="64" t="s">
        <v>438</v>
      </c>
      <c r="C37" s="65" t="s">
        <v>156</v>
      </c>
      <c r="D37" s="66">
        <v>7.8</v>
      </c>
      <c r="E37" s="66">
        <v>7.8</v>
      </c>
      <c r="F37" s="66">
        <f t="shared" si="0"/>
        <v>0</v>
      </c>
      <c r="G37" s="47"/>
      <c r="H37" s="47"/>
      <c r="I37" s="47"/>
      <c r="J37" s="47"/>
    </row>
    <row r="38" spans="1:10" s="48" customFormat="1" ht="14.25" customHeight="1">
      <c r="A38" s="67" t="s">
        <v>68</v>
      </c>
      <c r="B38" s="64" t="s">
        <v>61</v>
      </c>
      <c r="C38" s="65" t="s">
        <v>155</v>
      </c>
      <c r="D38" s="66">
        <f>D41+D39</f>
        <v>4000</v>
      </c>
      <c r="E38" s="66">
        <f>E41+E39</f>
        <v>2497.0299999999997</v>
      </c>
      <c r="F38" s="66">
        <f t="shared" si="0"/>
        <v>1502.9700000000003</v>
      </c>
      <c r="G38" s="47"/>
      <c r="H38" s="47"/>
      <c r="I38" s="47"/>
      <c r="J38" s="47"/>
    </row>
    <row r="39" spans="1:10" s="48" customFormat="1" ht="19.5" customHeight="1">
      <c r="A39" s="67" t="s">
        <v>379</v>
      </c>
      <c r="B39" s="64" t="s">
        <v>61</v>
      </c>
      <c r="C39" s="65" t="s">
        <v>424</v>
      </c>
      <c r="D39" s="66">
        <f>D40</f>
        <v>2000</v>
      </c>
      <c r="E39" s="66">
        <f>E40</f>
        <v>3613.25</v>
      </c>
      <c r="F39" s="66">
        <f t="shared" si="0"/>
        <v>-1613.25</v>
      </c>
      <c r="G39" s="47"/>
      <c r="H39" s="47"/>
      <c r="I39" s="47"/>
      <c r="J39" s="47"/>
    </row>
    <row r="40" spans="1:10" s="48" customFormat="1" ht="54" customHeight="1">
      <c r="A40" s="67" t="s">
        <v>380</v>
      </c>
      <c r="B40" s="64" t="s">
        <v>61</v>
      </c>
      <c r="C40" s="65" t="s">
        <v>425</v>
      </c>
      <c r="D40" s="66">
        <v>2000</v>
      </c>
      <c r="E40" s="66">
        <v>3613.25</v>
      </c>
      <c r="F40" s="66">
        <f t="shared" si="0"/>
        <v>-1613.25</v>
      </c>
      <c r="G40" s="47"/>
      <c r="H40" s="47"/>
      <c r="I40" s="47"/>
      <c r="J40" s="47"/>
    </row>
    <row r="41" spans="1:10" s="48" customFormat="1" ht="18.75" customHeight="1">
      <c r="A41" s="67" t="s">
        <v>381</v>
      </c>
      <c r="B41" s="64" t="s">
        <v>61</v>
      </c>
      <c r="C41" s="65" t="s">
        <v>389</v>
      </c>
      <c r="D41" s="66">
        <f>D42</f>
        <v>2000</v>
      </c>
      <c r="E41" s="66">
        <f>E42</f>
        <v>-1116.22</v>
      </c>
      <c r="F41" s="66">
        <f t="shared" si="0"/>
        <v>3116.2200000000003</v>
      </c>
      <c r="G41" s="47"/>
      <c r="H41" s="47"/>
      <c r="I41" s="47"/>
      <c r="J41" s="47"/>
    </row>
    <row r="42" spans="1:10" s="48" customFormat="1" ht="56.25" customHeight="1">
      <c r="A42" s="67" t="s">
        <v>382</v>
      </c>
      <c r="B42" s="64" t="s">
        <v>61</v>
      </c>
      <c r="C42" s="65" t="s">
        <v>388</v>
      </c>
      <c r="D42" s="66">
        <v>2000</v>
      </c>
      <c r="E42" s="66">
        <v>-1116.22</v>
      </c>
      <c r="F42" s="66">
        <f t="shared" si="0"/>
        <v>3116.2200000000003</v>
      </c>
      <c r="G42" s="47"/>
      <c r="H42" s="47"/>
      <c r="I42" s="47"/>
      <c r="J42" s="47"/>
    </row>
    <row r="43" ht="30.75" customHeight="1" hidden="1">
      <c r="F43" s="66">
        <f t="shared" si="0"/>
        <v>0</v>
      </c>
    </row>
    <row r="44" ht="12.75" hidden="1">
      <c r="F44" s="66">
        <f t="shared" si="0"/>
        <v>0</v>
      </c>
    </row>
    <row r="45" spans="1:10" s="48" customFormat="1" ht="12.75">
      <c r="A45" s="68" t="s">
        <v>137</v>
      </c>
      <c r="B45" s="69" t="s">
        <v>61</v>
      </c>
      <c r="C45" s="70" t="s">
        <v>138</v>
      </c>
      <c r="D45" s="71">
        <f>D46</f>
        <v>5000</v>
      </c>
      <c r="E45" s="71">
        <f>E46</f>
        <v>1000</v>
      </c>
      <c r="F45" s="71">
        <f t="shared" si="0"/>
        <v>4000</v>
      </c>
      <c r="G45" s="47"/>
      <c r="H45" s="47"/>
      <c r="I45" s="47"/>
      <c r="J45" s="47"/>
    </row>
    <row r="46" spans="1:10" s="48" customFormat="1" ht="74.25" customHeight="1">
      <c r="A46" s="67" t="s">
        <v>139</v>
      </c>
      <c r="B46" s="64" t="s">
        <v>61</v>
      </c>
      <c r="C46" s="65" t="s">
        <v>140</v>
      </c>
      <c r="D46" s="66">
        <f>D47</f>
        <v>5000</v>
      </c>
      <c r="E46" s="66">
        <f>E47</f>
        <v>1000</v>
      </c>
      <c r="F46" s="66">
        <f t="shared" si="0"/>
        <v>4000</v>
      </c>
      <c r="G46" s="47"/>
      <c r="H46" s="47"/>
      <c r="I46" s="47"/>
      <c r="J46" s="47"/>
    </row>
    <row r="47" spans="1:10" s="48" customFormat="1" ht="104.25" customHeight="1">
      <c r="A47" s="67" t="s">
        <v>141</v>
      </c>
      <c r="B47" s="64" t="s">
        <v>61</v>
      </c>
      <c r="C47" s="65" t="s">
        <v>271</v>
      </c>
      <c r="D47" s="66">
        <v>5000</v>
      </c>
      <c r="E47" s="66">
        <v>1000</v>
      </c>
      <c r="F47" s="66">
        <f t="shared" si="0"/>
        <v>4000</v>
      </c>
      <c r="G47" s="47"/>
      <c r="H47" s="47"/>
      <c r="I47" s="47"/>
      <c r="J47" s="47"/>
    </row>
    <row r="48" spans="1:10" s="48" customFormat="1" ht="50.25" customHeight="1" hidden="1">
      <c r="A48" s="68" t="s">
        <v>177</v>
      </c>
      <c r="B48" s="69" t="s">
        <v>61</v>
      </c>
      <c r="C48" s="70" t="s">
        <v>176</v>
      </c>
      <c r="D48" s="71">
        <v>0</v>
      </c>
      <c r="E48" s="71">
        <v>0</v>
      </c>
      <c r="F48" s="66">
        <f t="shared" si="0"/>
        <v>0</v>
      </c>
      <c r="G48" s="47"/>
      <c r="H48" s="47"/>
      <c r="I48" s="47"/>
      <c r="J48" s="47"/>
    </row>
    <row r="49" spans="1:10" s="48" customFormat="1" ht="36" hidden="1">
      <c r="A49" s="72" t="s">
        <v>166</v>
      </c>
      <c r="B49" s="73" t="s">
        <v>61</v>
      </c>
      <c r="C49" s="74" t="s">
        <v>167</v>
      </c>
      <c r="D49" s="75">
        <v>0</v>
      </c>
      <c r="E49" s="75">
        <v>0</v>
      </c>
      <c r="F49" s="66">
        <f t="shared" si="0"/>
        <v>0</v>
      </c>
      <c r="G49" s="47"/>
      <c r="H49" s="47"/>
      <c r="I49" s="47"/>
      <c r="J49" s="47"/>
    </row>
    <row r="50" spans="1:10" s="48" customFormat="1" ht="48" hidden="1">
      <c r="A50" s="67" t="s">
        <v>165</v>
      </c>
      <c r="B50" s="64" t="s">
        <v>61</v>
      </c>
      <c r="C50" s="65" t="s">
        <v>164</v>
      </c>
      <c r="D50" s="66">
        <v>0</v>
      </c>
      <c r="E50" s="66">
        <v>0</v>
      </c>
      <c r="F50" s="66">
        <f t="shared" si="0"/>
        <v>0</v>
      </c>
      <c r="G50" s="47"/>
      <c r="H50" s="47"/>
      <c r="I50" s="47"/>
      <c r="J50" s="47"/>
    </row>
    <row r="51" spans="1:10" s="48" customFormat="1" ht="22.5" customHeight="1" hidden="1">
      <c r="A51" s="68" t="s">
        <v>69</v>
      </c>
      <c r="B51" s="69" t="s">
        <v>61</v>
      </c>
      <c r="C51" s="70" t="s">
        <v>154</v>
      </c>
      <c r="D51" s="71">
        <f>D52+D55</f>
        <v>0</v>
      </c>
      <c r="E51" s="71">
        <f>E52+E55</f>
        <v>0</v>
      </c>
      <c r="F51" s="71">
        <f t="shared" si="0"/>
        <v>0</v>
      </c>
      <c r="G51" s="47"/>
      <c r="H51" s="47"/>
      <c r="I51" s="47"/>
      <c r="J51" s="47"/>
    </row>
    <row r="52" spans="1:10" s="48" customFormat="1" ht="125.25" customHeight="1" hidden="1">
      <c r="A52" s="67" t="s">
        <v>185</v>
      </c>
      <c r="B52" s="64" t="s">
        <v>61</v>
      </c>
      <c r="C52" s="65" t="s">
        <v>153</v>
      </c>
      <c r="D52" s="66">
        <f>D53</f>
        <v>0</v>
      </c>
      <c r="E52" s="66">
        <f>E53</f>
        <v>0</v>
      </c>
      <c r="F52" s="66">
        <f t="shared" si="0"/>
        <v>0</v>
      </c>
      <c r="G52" s="47"/>
      <c r="H52" s="47"/>
      <c r="I52" s="47"/>
      <c r="J52" s="47"/>
    </row>
    <row r="53" spans="1:10" s="48" customFormat="1" ht="99" customHeight="1" hidden="1">
      <c r="A53" s="67" t="s">
        <v>70</v>
      </c>
      <c r="B53" s="64" t="s">
        <v>61</v>
      </c>
      <c r="C53" s="65" t="s">
        <v>180</v>
      </c>
      <c r="D53" s="66">
        <f>D54</f>
        <v>0</v>
      </c>
      <c r="E53" s="66">
        <f>E54</f>
        <v>0</v>
      </c>
      <c r="F53" s="66">
        <f t="shared" si="0"/>
        <v>0</v>
      </c>
      <c r="G53" s="47"/>
      <c r="H53" s="47"/>
      <c r="I53" s="47"/>
      <c r="J53" s="47"/>
    </row>
    <row r="54" spans="1:10" s="48" customFormat="1" ht="123.75" customHeight="1" hidden="1">
      <c r="A54" s="67" t="s">
        <v>71</v>
      </c>
      <c r="B54" s="64" t="s">
        <v>61</v>
      </c>
      <c r="C54" s="65" t="s">
        <v>179</v>
      </c>
      <c r="D54" s="66">
        <v>0</v>
      </c>
      <c r="E54" s="66">
        <v>0</v>
      </c>
      <c r="F54" s="66">
        <f t="shared" si="0"/>
        <v>0</v>
      </c>
      <c r="G54" s="47"/>
      <c r="H54" s="47"/>
      <c r="I54" s="47"/>
      <c r="J54" s="47"/>
    </row>
    <row r="55" spans="1:10" s="48" customFormat="1" ht="23.25" customHeight="1" hidden="1">
      <c r="A55" s="67" t="s">
        <v>183</v>
      </c>
      <c r="B55" s="64" t="s">
        <v>61</v>
      </c>
      <c r="C55" s="65" t="s">
        <v>181</v>
      </c>
      <c r="D55" s="66">
        <f>D56</f>
        <v>0</v>
      </c>
      <c r="E55" s="66">
        <f>E56</f>
        <v>0</v>
      </c>
      <c r="F55" s="66">
        <f t="shared" si="0"/>
        <v>0</v>
      </c>
      <c r="G55" s="47"/>
      <c r="H55" s="47"/>
      <c r="I55" s="47"/>
      <c r="J55" s="47"/>
    </row>
    <row r="56" spans="1:10" s="48" customFormat="1" ht="28.5" customHeight="1" hidden="1">
      <c r="A56" s="67" t="s">
        <v>184</v>
      </c>
      <c r="B56" s="64" t="s">
        <v>61</v>
      </c>
      <c r="C56" s="65" t="s">
        <v>108</v>
      </c>
      <c r="D56" s="66">
        <v>0</v>
      </c>
      <c r="E56" s="66">
        <v>0</v>
      </c>
      <c r="F56" s="66">
        <f t="shared" si="0"/>
        <v>0</v>
      </c>
      <c r="G56" s="47"/>
      <c r="H56" s="47"/>
      <c r="I56" s="47"/>
      <c r="J56" s="47"/>
    </row>
    <row r="57" spans="1:10" s="48" customFormat="1" ht="19.5" customHeight="1" hidden="1">
      <c r="A57" s="68" t="s">
        <v>72</v>
      </c>
      <c r="B57" s="69" t="s">
        <v>61</v>
      </c>
      <c r="C57" s="70" t="s">
        <v>89</v>
      </c>
      <c r="D57" s="71">
        <f aca="true" t="shared" si="1" ref="D57:E59">D58</f>
        <v>0</v>
      </c>
      <c r="E57" s="71">
        <f t="shared" si="1"/>
        <v>0</v>
      </c>
      <c r="F57" s="66">
        <f t="shared" si="0"/>
        <v>0</v>
      </c>
      <c r="G57" s="47"/>
      <c r="H57" s="47"/>
      <c r="I57" s="47"/>
      <c r="J57" s="47"/>
    </row>
    <row r="58" spans="1:10" s="48" customFormat="1" ht="21" customHeight="1" hidden="1">
      <c r="A58" s="67" t="s">
        <v>182</v>
      </c>
      <c r="B58" s="64" t="s">
        <v>61</v>
      </c>
      <c r="C58" s="65" t="s">
        <v>90</v>
      </c>
      <c r="D58" s="66">
        <f t="shared" si="1"/>
        <v>0</v>
      </c>
      <c r="E58" s="66">
        <f t="shared" si="1"/>
        <v>0</v>
      </c>
      <c r="F58" s="66">
        <f t="shared" si="0"/>
        <v>0</v>
      </c>
      <c r="G58" s="47"/>
      <c r="H58" s="47"/>
      <c r="I58" s="47"/>
      <c r="J58" s="47"/>
    </row>
    <row r="59" spans="1:10" s="48" customFormat="1" ht="19.5" customHeight="1" hidden="1">
      <c r="A59" s="67" t="s">
        <v>73</v>
      </c>
      <c r="B59" s="64" t="s">
        <v>61</v>
      </c>
      <c r="C59" s="65" t="s">
        <v>91</v>
      </c>
      <c r="D59" s="66">
        <f t="shared" si="1"/>
        <v>0</v>
      </c>
      <c r="E59" s="66">
        <f t="shared" si="1"/>
        <v>0</v>
      </c>
      <c r="F59" s="66">
        <f t="shared" si="0"/>
        <v>0</v>
      </c>
      <c r="G59" s="47"/>
      <c r="H59" s="47"/>
      <c r="I59" s="47"/>
      <c r="J59" s="47"/>
    </row>
    <row r="60" spans="1:10" s="48" customFormat="1" ht="18" customHeight="1" hidden="1">
      <c r="A60" s="67" t="s">
        <v>74</v>
      </c>
      <c r="B60" s="64" t="s">
        <v>61</v>
      </c>
      <c r="C60" s="65" t="s">
        <v>237</v>
      </c>
      <c r="D60" s="66">
        <v>0</v>
      </c>
      <c r="E60" s="66">
        <v>0</v>
      </c>
      <c r="F60" s="66">
        <f t="shared" si="0"/>
        <v>0</v>
      </c>
      <c r="G60" s="47"/>
      <c r="H60" s="47"/>
      <c r="I60" s="47"/>
      <c r="J60" s="47"/>
    </row>
    <row r="61" spans="1:10" s="48" customFormat="1" ht="11.25" customHeight="1">
      <c r="A61" s="68" t="s">
        <v>75</v>
      </c>
      <c r="B61" s="69" t="s">
        <v>61</v>
      </c>
      <c r="C61" s="70" t="s">
        <v>92</v>
      </c>
      <c r="D61" s="71">
        <f>D64</f>
        <v>8000</v>
      </c>
      <c r="E61" s="71">
        <f>E62+E64</f>
        <v>4000</v>
      </c>
      <c r="F61" s="71">
        <f t="shared" si="0"/>
        <v>4000</v>
      </c>
      <c r="G61" s="47"/>
      <c r="H61" s="47"/>
      <c r="I61" s="47"/>
      <c r="J61" s="47"/>
    </row>
    <row r="62" spans="1:10" s="48" customFormat="1" ht="18.75" customHeight="1" hidden="1">
      <c r="A62" s="72" t="s">
        <v>143</v>
      </c>
      <c r="B62" s="73" t="s">
        <v>61</v>
      </c>
      <c r="C62" s="74" t="s">
        <v>144</v>
      </c>
      <c r="D62" s="75">
        <v>0</v>
      </c>
      <c r="E62" s="75">
        <f>E63</f>
        <v>0</v>
      </c>
      <c r="F62" s="66">
        <f t="shared" si="0"/>
        <v>0</v>
      </c>
      <c r="G62" s="47"/>
      <c r="H62" s="47"/>
      <c r="I62" s="47"/>
      <c r="J62" s="47"/>
    </row>
    <row r="63" spans="1:10" s="48" customFormat="1" ht="25.5" customHeight="1" hidden="1">
      <c r="A63" s="72" t="s">
        <v>145</v>
      </c>
      <c r="B63" s="73" t="s">
        <v>61</v>
      </c>
      <c r="C63" s="74" t="s">
        <v>146</v>
      </c>
      <c r="D63" s="75">
        <v>0</v>
      </c>
      <c r="E63" s="75">
        <v>0</v>
      </c>
      <c r="F63" s="66">
        <f t="shared" si="0"/>
        <v>0</v>
      </c>
      <c r="G63" s="47"/>
      <c r="H63" s="47"/>
      <c r="I63" s="47"/>
      <c r="J63" s="47"/>
    </row>
    <row r="64" spans="1:10" s="48" customFormat="1" ht="13.5" customHeight="1">
      <c r="A64" s="67" t="s">
        <v>355</v>
      </c>
      <c r="B64" s="64" t="s">
        <v>61</v>
      </c>
      <c r="C64" s="65" t="s">
        <v>354</v>
      </c>
      <c r="D64" s="66">
        <f>D65</f>
        <v>8000</v>
      </c>
      <c r="E64" s="66">
        <f>E65</f>
        <v>4000</v>
      </c>
      <c r="F64" s="66">
        <f t="shared" si="0"/>
        <v>4000</v>
      </c>
      <c r="G64" s="47"/>
      <c r="H64" s="47"/>
      <c r="I64" s="47"/>
      <c r="J64" s="47"/>
    </row>
    <row r="65" spans="1:10" s="48" customFormat="1" ht="36" customHeight="1">
      <c r="A65" s="67" t="s">
        <v>383</v>
      </c>
      <c r="B65" s="64" t="s">
        <v>61</v>
      </c>
      <c r="C65" s="65" t="s">
        <v>356</v>
      </c>
      <c r="D65" s="66">
        <v>8000</v>
      </c>
      <c r="E65" s="66">
        <v>4000</v>
      </c>
      <c r="F65" s="66">
        <f t="shared" si="0"/>
        <v>4000</v>
      </c>
      <c r="G65" s="47"/>
      <c r="H65" s="47"/>
      <c r="I65" s="47"/>
      <c r="J65" s="47"/>
    </row>
    <row r="66" spans="1:10" s="48" customFormat="1" ht="18.75" customHeight="1">
      <c r="A66" s="68" t="s">
        <v>76</v>
      </c>
      <c r="B66" s="69" t="s">
        <v>61</v>
      </c>
      <c r="C66" s="70" t="s">
        <v>93</v>
      </c>
      <c r="D66" s="71">
        <v>1955612</v>
      </c>
      <c r="E66" s="71">
        <f>E67+E84</f>
        <v>1583954.67</v>
      </c>
      <c r="F66" s="71">
        <f t="shared" si="0"/>
        <v>371657.3300000001</v>
      </c>
      <c r="G66" s="58"/>
      <c r="H66" s="47"/>
      <c r="I66" s="47"/>
      <c r="J66" s="47"/>
    </row>
    <row r="67" spans="1:10" s="48" customFormat="1" ht="54.75" customHeight="1">
      <c r="A67" s="67" t="s">
        <v>77</v>
      </c>
      <c r="B67" s="64" t="s">
        <v>61</v>
      </c>
      <c r="C67" s="65" t="s">
        <v>94</v>
      </c>
      <c r="D67" s="66">
        <f>D68+D73+D76+D81</f>
        <v>1760112</v>
      </c>
      <c r="E67" s="66">
        <f>E68+E73+E76+E81</f>
        <v>1388454.67</v>
      </c>
      <c r="F67" s="66">
        <f t="shared" si="0"/>
        <v>371657.3300000001</v>
      </c>
      <c r="G67" s="47"/>
      <c r="H67" s="47"/>
      <c r="I67" s="47"/>
      <c r="J67" s="47"/>
    </row>
    <row r="68" spans="1:10" s="48" customFormat="1" ht="36">
      <c r="A68" s="67" t="s">
        <v>78</v>
      </c>
      <c r="B68" s="64" t="s">
        <v>61</v>
      </c>
      <c r="C68" s="65" t="s">
        <v>95</v>
      </c>
      <c r="D68" s="66">
        <f>D69+D71</f>
        <v>1700400</v>
      </c>
      <c r="E68" s="66">
        <f>E69+E71</f>
        <v>1343820</v>
      </c>
      <c r="F68" s="66">
        <f t="shared" si="0"/>
        <v>356580</v>
      </c>
      <c r="G68" s="47"/>
      <c r="H68" s="47"/>
      <c r="I68" s="47"/>
      <c r="J68" s="47"/>
    </row>
    <row r="69" spans="1:10" s="48" customFormat="1" ht="24">
      <c r="A69" s="67" t="s">
        <v>79</v>
      </c>
      <c r="B69" s="64" t="s">
        <v>61</v>
      </c>
      <c r="C69" s="65" t="s">
        <v>96</v>
      </c>
      <c r="D69" s="66">
        <f>D70</f>
        <v>750000</v>
      </c>
      <c r="E69" s="66">
        <f>E70</f>
        <v>577500</v>
      </c>
      <c r="F69" s="66">
        <f t="shared" si="0"/>
        <v>172500</v>
      </c>
      <c r="G69" s="47"/>
      <c r="H69" s="47"/>
      <c r="I69" s="47"/>
      <c r="J69" s="47"/>
    </row>
    <row r="70" spans="1:10" s="48" customFormat="1" ht="42" customHeight="1">
      <c r="A70" s="67" t="s">
        <v>387</v>
      </c>
      <c r="B70" s="64" t="s">
        <v>61</v>
      </c>
      <c r="C70" s="65" t="s">
        <v>97</v>
      </c>
      <c r="D70" s="66">
        <v>750000</v>
      </c>
      <c r="E70" s="66">
        <v>577500</v>
      </c>
      <c r="F70" s="66">
        <f t="shared" si="0"/>
        <v>172500</v>
      </c>
      <c r="G70" s="47"/>
      <c r="H70" s="47"/>
      <c r="I70" s="47"/>
      <c r="J70" s="47"/>
    </row>
    <row r="71" spans="1:10" s="48" customFormat="1" ht="36">
      <c r="A71" s="67" t="s">
        <v>80</v>
      </c>
      <c r="B71" s="64" t="s">
        <v>61</v>
      </c>
      <c r="C71" s="65" t="s">
        <v>98</v>
      </c>
      <c r="D71" s="66">
        <f>D72</f>
        <v>950400</v>
      </c>
      <c r="E71" s="66">
        <f>E72</f>
        <v>766320</v>
      </c>
      <c r="F71" s="66">
        <f t="shared" si="0"/>
        <v>184080</v>
      </c>
      <c r="G71" s="47"/>
      <c r="H71" s="47"/>
      <c r="I71" s="47"/>
      <c r="J71" s="47"/>
    </row>
    <row r="72" spans="1:10" s="48" customFormat="1" ht="49.5" customHeight="1">
      <c r="A72" s="67" t="s">
        <v>386</v>
      </c>
      <c r="B72" s="64" t="s">
        <v>61</v>
      </c>
      <c r="C72" s="65" t="s">
        <v>99</v>
      </c>
      <c r="D72" s="66">
        <v>950400</v>
      </c>
      <c r="E72" s="66">
        <v>766320</v>
      </c>
      <c r="F72" s="66">
        <f t="shared" si="0"/>
        <v>184080</v>
      </c>
      <c r="G72" s="61"/>
      <c r="H72" s="47"/>
      <c r="I72" s="47"/>
      <c r="J72" s="47"/>
    </row>
    <row r="73" spans="1:10" s="48" customFormat="1" ht="50.25" customHeight="1" hidden="1">
      <c r="A73" s="67" t="s">
        <v>81</v>
      </c>
      <c r="B73" s="64" t="s">
        <v>61</v>
      </c>
      <c r="C73" s="65" t="s">
        <v>100</v>
      </c>
      <c r="D73" s="66">
        <f>D74</f>
        <v>0</v>
      </c>
      <c r="E73" s="66">
        <f>E74</f>
        <v>0</v>
      </c>
      <c r="F73" s="66">
        <f t="shared" si="0"/>
        <v>0</v>
      </c>
      <c r="G73" s="61"/>
      <c r="H73" s="47"/>
      <c r="I73" s="47"/>
      <c r="J73" s="47"/>
    </row>
    <row r="74" spans="1:10" s="48" customFormat="1" ht="19.5" customHeight="1" hidden="1">
      <c r="A74" s="67" t="s">
        <v>82</v>
      </c>
      <c r="B74" s="64" t="s">
        <v>61</v>
      </c>
      <c r="C74" s="65" t="s">
        <v>101</v>
      </c>
      <c r="D74" s="66">
        <f>D75</f>
        <v>0</v>
      </c>
      <c r="E74" s="66">
        <f>E75</f>
        <v>0</v>
      </c>
      <c r="F74" s="66">
        <f t="shared" si="0"/>
        <v>0</v>
      </c>
      <c r="G74" s="61"/>
      <c r="H74" s="47"/>
      <c r="I74" s="47"/>
      <c r="J74" s="47"/>
    </row>
    <row r="75" spans="1:10" s="48" customFormat="1" ht="26.25" customHeight="1" hidden="1">
      <c r="A75" s="67" t="s">
        <v>83</v>
      </c>
      <c r="B75" s="64" t="s">
        <v>61</v>
      </c>
      <c r="C75" s="65" t="s">
        <v>102</v>
      </c>
      <c r="D75" s="66">
        <v>0</v>
      </c>
      <c r="E75" s="66">
        <v>0</v>
      </c>
      <c r="F75" s="66">
        <f t="shared" si="0"/>
        <v>0</v>
      </c>
      <c r="G75" s="61"/>
      <c r="H75" s="47"/>
      <c r="I75" s="47"/>
      <c r="J75" s="47"/>
    </row>
    <row r="76" spans="1:10" s="48" customFormat="1" ht="39.75" customHeight="1">
      <c r="A76" s="67" t="s">
        <v>84</v>
      </c>
      <c r="B76" s="64" t="s">
        <v>61</v>
      </c>
      <c r="C76" s="65" t="s">
        <v>103</v>
      </c>
      <c r="D76" s="66">
        <f>D77+D79</f>
        <v>59712</v>
      </c>
      <c r="E76" s="66">
        <f>E77+E79</f>
        <v>44634.67</v>
      </c>
      <c r="F76" s="66">
        <f t="shared" si="0"/>
        <v>15077.330000000002</v>
      </c>
      <c r="G76" s="57"/>
      <c r="H76" s="57"/>
      <c r="I76" s="47"/>
      <c r="J76" s="47"/>
    </row>
    <row r="77" spans="1:10" s="48" customFormat="1" ht="57" customHeight="1">
      <c r="A77" s="67" t="s">
        <v>85</v>
      </c>
      <c r="B77" s="64" t="s">
        <v>61</v>
      </c>
      <c r="C77" s="65" t="s">
        <v>104</v>
      </c>
      <c r="D77" s="66">
        <f>D78</f>
        <v>50172</v>
      </c>
      <c r="E77" s="66">
        <f>E78</f>
        <v>38009.67</v>
      </c>
      <c r="F77" s="66">
        <f t="shared" si="0"/>
        <v>12162.330000000002</v>
      </c>
      <c r="G77" s="47"/>
      <c r="H77" s="47"/>
      <c r="I77" s="47"/>
      <c r="J77" s="47"/>
    </row>
    <row r="78" spans="1:10" s="48" customFormat="1" ht="60.75" customHeight="1">
      <c r="A78" s="67" t="s">
        <v>385</v>
      </c>
      <c r="B78" s="64" t="s">
        <v>61</v>
      </c>
      <c r="C78" s="65" t="s">
        <v>105</v>
      </c>
      <c r="D78" s="66">
        <v>50172</v>
      </c>
      <c r="E78" s="66">
        <v>38009.67</v>
      </c>
      <c r="F78" s="66">
        <f t="shared" si="0"/>
        <v>12162.330000000002</v>
      </c>
      <c r="G78" s="47"/>
      <c r="H78" s="47"/>
      <c r="I78" s="47"/>
      <c r="J78" s="47"/>
    </row>
    <row r="79" spans="1:10" s="48" customFormat="1" ht="50.25" customHeight="1">
      <c r="A79" s="67" t="s">
        <v>86</v>
      </c>
      <c r="B79" s="64" t="s">
        <v>61</v>
      </c>
      <c r="C79" s="65" t="s">
        <v>106</v>
      </c>
      <c r="D79" s="66">
        <f>D80</f>
        <v>9540</v>
      </c>
      <c r="E79" s="66">
        <f>E80</f>
        <v>6625</v>
      </c>
      <c r="F79" s="66">
        <f t="shared" si="0"/>
        <v>2915</v>
      </c>
      <c r="G79" s="47"/>
      <c r="H79" s="47"/>
      <c r="I79" s="47"/>
      <c r="J79" s="47"/>
    </row>
    <row r="80" spans="1:10" s="48" customFormat="1" ht="54" customHeight="1">
      <c r="A80" s="67" t="s">
        <v>384</v>
      </c>
      <c r="B80" s="64" t="s">
        <v>61</v>
      </c>
      <c r="C80" s="65" t="s">
        <v>107</v>
      </c>
      <c r="D80" s="66">
        <v>9540</v>
      </c>
      <c r="E80" s="66">
        <v>6625</v>
      </c>
      <c r="F80" s="66">
        <f t="shared" si="0"/>
        <v>2915</v>
      </c>
      <c r="G80" s="47"/>
      <c r="H80" s="47"/>
      <c r="I80" s="47"/>
      <c r="J80" s="47"/>
    </row>
    <row r="81" spans="1:6" ht="0.75" customHeight="1" hidden="1">
      <c r="A81" s="67" t="s">
        <v>266</v>
      </c>
      <c r="B81" s="64" t="s">
        <v>61</v>
      </c>
      <c r="C81" s="65" t="s">
        <v>267</v>
      </c>
      <c r="D81" s="66">
        <v>0</v>
      </c>
      <c r="E81" s="66">
        <f>E82</f>
        <v>0</v>
      </c>
      <c r="F81" s="66">
        <f aca="true" t="shared" si="2" ref="F81:F86">D81-E81</f>
        <v>0</v>
      </c>
    </row>
    <row r="82" spans="1:6" ht="84" hidden="1">
      <c r="A82" s="67" t="s">
        <v>268</v>
      </c>
      <c r="B82" s="64" t="s">
        <v>61</v>
      </c>
      <c r="C82" s="65" t="s">
        <v>269</v>
      </c>
      <c r="D82" s="66">
        <v>0</v>
      </c>
      <c r="E82" s="66">
        <f>E83</f>
        <v>0</v>
      </c>
      <c r="F82" s="66">
        <f t="shared" si="2"/>
        <v>0</v>
      </c>
    </row>
    <row r="83" spans="1:6" ht="101.25" customHeight="1" hidden="1">
      <c r="A83" s="67" t="s">
        <v>264</v>
      </c>
      <c r="B83" s="64" t="s">
        <v>61</v>
      </c>
      <c r="C83" s="65" t="s">
        <v>265</v>
      </c>
      <c r="D83" s="66">
        <v>0</v>
      </c>
      <c r="E83" s="66">
        <v>0</v>
      </c>
      <c r="F83" s="66">
        <f t="shared" si="2"/>
        <v>0</v>
      </c>
    </row>
    <row r="84" spans="1:6" ht="26.25" customHeight="1">
      <c r="A84" s="72" t="s">
        <v>315</v>
      </c>
      <c r="B84" s="73" t="s">
        <v>61</v>
      </c>
      <c r="C84" s="74" t="s">
        <v>314</v>
      </c>
      <c r="D84" s="75">
        <v>195500</v>
      </c>
      <c r="E84" s="75">
        <v>195500</v>
      </c>
      <c r="F84" s="75">
        <f t="shared" si="2"/>
        <v>0</v>
      </c>
    </row>
    <row r="85" spans="1:6" ht="39" customHeight="1">
      <c r="A85" s="67" t="s">
        <v>413</v>
      </c>
      <c r="B85" s="64" t="s">
        <v>61</v>
      </c>
      <c r="C85" s="65" t="s">
        <v>317</v>
      </c>
      <c r="D85" s="66">
        <v>195500</v>
      </c>
      <c r="E85" s="66">
        <v>195500</v>
      </c>
      <c r="F85" s="66">
        <f t="shared" si="2"/>
        <v>0</v>
      </c>
    </row>
    <row r="86" spans="1:6" ht="39" customHeight="1">
      <c r="A86" s="67" t="s">
        <v>413</v>
      </c>
      <c r="B86" s="64" t="s">
        <v>61</v>
      </c>
      <c r="C86" s="65" t="s">
        <v>313</v>
      </c>
      <c r="D86" s="66">
        <v>195500</v>
      </c>
      <c r="E86" s="66">
        <v>195500</v>
      </c>
      <c r="F86" s="66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8"/>
  <sheetViews>
    <sheetView showGridLines="0" tabSelected="1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5" t="s">
        <v>132</v>
      </c>
      <c r="B1" s="125"/>
      <c r="C1" s="125"/>
      <c r="D1" s="125"/>
      <c r="E1" s="26"/>
      <c r="F1" s="24" t="s">
        <v>21</v>
      </c>
      <c r="G1" s="26"/>
      <c r="H1" s="26"/>
    </row>
    <row r="2" spans="1:8" ht="15">
      <c r="A2" s="26"/>
      <c r="B2" s="26"/>
      <c r="C2" s="26"/>
      <c r="D2" s="26"/>
      <c r="E2" s="26"/>
      <c r="F2" s="121"/>
      <c r="G2" s="26"/>
      <c r="H2" s="26"/>
    </row>
    <row r="3" spans="1:8" ht="12.75" customHeight="1">
      <c r="A3" s="36"/>
      <c r="B3" s="33" t="s">
        <v>8</v>
      </c>
      <c r="C3" s="34" t="s">
        <v>7</v>
      </c>
      <c r="D3" s="34" t="s">
        <v>19</v>
      </c>
      <c r="E3" s="35"/>
      <c r="F3" s="135" t="s">
        <v>12</v>
      </c>
      <c r="G3" s="26"/>
      <c r="H3" s="26"/>
    </row>
    <row r="4" spans="1:8" ht="12.75" customHeight="1">
      <c r="A4" s="41" t="s">
        <v>5</v>
      </c>
      <c r="B4" s="3" t="s">
        <v>9</v>
      </c>
      <c r="C4" s="29" t="s">
        <v>29</v>
      </c>
      <c r="D4" s="29" t="s">
        <v>20</v>
      </c>
      <c r="E4" s="28" t="s">
        <v>14</v>
      </c>
      <c r="F4" s="136"/>
      <c r="G4" s="26"/>
      <c r="H4" s="26"/>
    </row>
    <row r="5" spans="1:8" ht="11.25" customHeight="1">
      <c r="A5" s="37"/>
      <c r="B5" s="3" t="s">
        <v>10</v>
      </c>
      <c r="C5" s="27" t="s">
        <v>30</v>
      </c>
      <c r="D5" s="27" t="s">
        <v>3</v>
      </c>
      <c r="E5" s="30"/>
      <c r="F5" s="137"/>
      <c r="G5" s="26"/>
      <c r="H5" s="26"/>
    </row>
    <row r="6" spans="1:8" ht="13.5" thickBot="1">
      <c r="A6" s="38">
        <v>1</v>
      </c>
      <c r="B6" s="4">
        <v>2</v>
      </c>
      <c r="C6" s="31">
        <v>3</v>
      </c>
      <c r="D6" s="32" t="s">
        <v>1</v>
      </c>
      <c r="E6" s="32" t="s">
        <v>2</v>
      </c>
      <c r="F6" s="32" t="s">
        <v>6</v>
      </c>
      <c r="G6" s="39"/>
      <c r="H6" s="22"/>
    </row>
    <row r="7" spans="1:6" s="25" customFormat="1" ht="12.75">
      <c r="A7" s="44" t="s">
        <v>35</v>
      </c>
      <c r="B7" s="45">
        <v>200</v>
      </c>
      <c r="C7" s="51" t="s">
        <v>109</v>
      </c>
      <c r="D7" s="46">
        <f>D8+D60+D74+D91+D115+D167</f>
        <v>2060777.95</v>
      </c>
      <c r="E7" s="46">
        <v>1477143.03</v>
      </c>
      <c r="F7" s="46">
        <f>D7-E7</f>
        <v>583634.9199999999</v>
      </c>
    </row>
    <row r="8" spans="1:6" s="47" customFormat="1" ht="22.5">
      <c r="A8" s="49" t="s">
        <v>38</v>
      </c>
      <c r="B8" s="52" t="s">
        <v>36</v>
      </c>
      <c r="C8" s="51" t="s">
        <v>110</v>
      </c>
      <c r="D8" s="50">
        <f>D9+D46+D14+D53+D56+D50</f>
        <v>1054241</v>
      </c>
      <c r="E8" s="50">
        <f>E9+E14+E46+E53</f>
        <v>1024991.6799999999</v>
      </c>
      <c r="F8" s="46">
        <f aca="true" t="shared" si="0" ref="F8:F71">D8-E8</f>
        <v>29249.320000000065</v>
      </c>
    </row>
    <row r="9" spans="1:6" s="47" customFormat="1" ht="22.5">
      <c r="A9" s="49" t="s">
        <v>191</v>
      </c>
      <c r="B9" s="52" t="s">
        <v>36</v>
      </c>
      <c r="C9" s="51" t="s">
        <v>199</v>
      </c>
      <c r="D9" s="50">
        <f>D10</f>
        <v>250528</v>
      </c>
      <c r="E9" s="50">
        <f>E10</f>
        <v>250328.57</v>
      </c>
      <c r="F9" s="46">
        <f t="shared" si="0"/>
        <v>199.42999999999302</v>
      </c>
    </row>
    <row r="10" spans="1:6" s="47" customFormat="1" ht="56.25">
      <c r="A10" s="49" t="s">
        <v>414</v>
      </c>
      <c r="B10" s="52" t="s">
        <v>36</v>
      </c>
      <c r="C10" s="51" t="s">
        <v>420</v>
      </c>
      <c r="D10" s="50">
        <f>D11</f>
        <v>250528</v>
      </c>
      <c r="E10" s="50">
        <f>E11</f>
        <v>250328.57</v>
      </c>
      <c r="F10" s="46">
        <f t="shared" si="0"/>
        <v>199.42999999999302</v>
      </c>
    </row>
    <row r="11" spans="1:6" s="47" customFormat="1" ht="22.5">
      <c r="A11" s="49" t="s">
        <v>40</v>
      </c>
      <c r="B11" s="52" t="s">
        <v>36</v>
      </c>
      <c r="C11" s="51" t="s">
        <v>390</v>
      </c>
      <c r="D11" s="50">
        <f>D12+D13</f>
        <v>250528</v>
      </c>
      <c r="E11" s="50">
        <f>E12+E13</f>
        <v>250328.57</v>
      </c>
      <c r="F11" s="46">
        <f t="shared" si="0"/>
        <v>199.42999999999302</v>
      </c>
    </row>
    <row r="12" spans="1:6" s="47" customFormat="1" ht="12.75">
      <c r="A12" s="49" t="s">
        <v>41</v>
      </c>
      <c r="B12" s="52" t="s">
        <v>36</v>
      </c>
      <c r="C12" s="51" t="s">
        <v>391</v>
      </c>
      <c r="D12" s="50">
        <v>184028</v>
      </c>
      <c r="E12" s="50">
        <v>184026.4</v>
      </c>
      <c r="F12" s="46">
        <f t="shared" si="0"/>
        <v>1.6000000000058208</v>
      </c>
    </row>
    <row r="13" spans="1:6" s="47" customFormat="1" ht="22.5">
      <c r="A13" s="49" t="s">
        <v>42</v>
      </c>
      <c r="B13" s="52" t="s">
        <v>36</v>
      </c>
      <c r="C13" s="51" t="s">
        <v>392</v>
      </c>
      <c r="D13" s="50">
        <v>66500</v>
      </c>
      <c r="E13" s="50">
        <v>66302.17</v>
      </c>
      <c r="F13" s="46">
        <f t="shared" si="0"/>
        <v>197.83000000000175</v>
      </c>
    </row>
    <row r="14" spans="1:6" s="47" customFormat="1" ht="22.5">
      <c r="A14" s="49" t="s">
        <v>190</v>
      </c>
      <c r="B14" s="52" t="s">
        <v>36</v>
      </c>
      <c r="C14" s="51" t="s">
        <v>193</v>
      </c>
      <c r="D14" s="50">
        <f>D15+D20+D42+D44</f>
        <v>782713</v>
      </c>
      <c r="E14" s="50">
        <f>E15+E20+E42+E44</f>
        <v>754663.1099999999</v>
      </c>
      <c r="F14" s="46">
        <f t="shared" si="0"/>
        <v>28049.89000000013</v>
      </c>
    </row>
    <row r="15" spans="1:6" s="47" customFormat="1" ht="56.25">
      <c r="A15" s="49" t="s">
        <v>414</v>
      </c>
      <c r="B15" s="52" t="s">
        <v>36</v>
      </c>
      <c r="C15" s="51" t="s">
        <v>421</v>
      </c>
      <c r="D15" s="50">
        <f>D16</f>
        <v>456210</v>
      </c>
      <c r="E15" s="50">
        <f>E16</f>
        <v>440083.91</v>
      </c>
      <c r="F15" s="46">
        <f t="shared" si="0"/>
        <v>16126.090000000026</v>
      </c>
    </row>
    <row r="16" spans="1:6" s="47" customFormat="1" ht="22.5">
      <c r="A16" s="49" t="s">
        <v>40</v>
      </c>
      <c r="B16" s="52" t="s">
        <v>36</v>
      </c>
      <c r="C16" s="51" t="s">
        <v>393</v>
      </c>
      <c r="D16" s="50">
        <f>D17+D19</f>
        <v>456210</v>
      </c>
      <c r="E16" s="50">
        <f>E17+E18+E19</f>
        <v>440083.91</v>
      </c>
      <c r="F16" s="46">
        <f t="shared" si="0"/>
        <v>16126.090000000026</v>
      </c>
    </row>
    <row r="17" spans="1:6" s="47" customFormat="1" ht="14.25" customHeight="1">
      <c r="A17" s="49" t="s">
        <v>41</v>
      </c>
      <c r="B17" s="52" t="s">
        <v>36</v>
      </c>
      <c r="C17" s="51" t="s">
        <v>194</v>
      </c>
      <c r="D17" s="50">
        <v>340210</v>
      </c>
      <c r="E17" s="50">
        <v>324225.6</v>
      </c>
      <c r="F17" s="46">
        <f t="shared" si="0"/>
        <v>15984.400000000023</v>
      </c>
    </row>
    <row r="18" spans="1:6" s="47" customFormat="1" ht="12.75" hidden="1">
      <c r="A18" s="49" t="s">
        <v>43</v>
      </c>
      <c r="B18" s="52" t="s">
        <v>36</v>
      </c>
      <c r="C18" s="51" t="s">
        <v>111</v>
      </c>
      <c r="D18" s="50">
        <v>0</v>
      </c>
      <c r="E18" s="50">
        <v>0</v>
      </c>
      <c r="F18" s="46">
        <f t="shared" si="0"/>
        <v>0</v>
      </c>
    </row>
    <row r="19" spans="1:6" s="47" customFormat="1" ht="22.5">
      <c r="A19" s="49" t="s">
        <v>42</v>
      </c>
      <c r="B19" s="52" t="s">
        <v>36</v>
      </c>
      <c r="C19" s="51" t="s">
        <v>394</v>
      </c>
      <c r="D19" s="50">
        <v>116000</v>
      </c>
      <c r="E19" s="50">
        <v>115858.31</v>
      </c>
      <c r="F19" s="46">
        <f t="shared" si="0"/>
        <v>141.69000000000233</v>
      </c>
    </row>
    <row r="20" spans="1:6" s="47" customFormat="1" ht="45.75" customHeight="1">
      <c r="A20" s="49" t="s">
        <v>415</v>
      </c>
      <c r="B20" s="52" t="s">
        <v>36</v>
      </c>
      <c r="C20" s="51" t="s">
        <v>416</v>
      </c>
      <c r="D20" s="50">
        <f>D21+D23+D24+D25+D26+D27</f>
        <v>289800</v>
      </c>
      <c r="E20" s="50">
        <f>E21+E23+E24+E25+E26+E27</f>
        <v>278356.74999999994</v>
      </c>
      <c r="F20" s="46">
        <f t="shared" si="0"/>
        <v>11443.250000000058</v>
      </c>
    </row>
    <row r="21" spans="1:6" s="47" customFormat="1" ht="12.75" customHeight="1">
      <c r="A21" s="49" t="s">
        <v>45</v>
      </c>
      <c r="B21" s="52" t="s">
        <v>36</v>
      </c>
      <c r="C21" s="51" t="s">
        <v>395</v>
      </c>
      <c r="D21" s="50">
        <v>20000</v>
      </c>
      <c r="E21" s="50">
        <v>14010.85</v>
      </c>
      <c r="F21" s="46">
        <f t="shared" si="0"/>
        <v>5989.15</v>
      </c>
    </row>
    <row r="22" spans="1:6" s="47" customFormat="1" ht="12.75" hidden="1">
      <c r="A22" s="49" t="s">
        <v>46</v>
      </c>
      <c r="B22" s="52" t="s">
        <v>36</v>
      </c>
      <c r="C22" s="51" t="s">
        <v>112</v>
      </c>
      <c r="D22" s="50">
        <v>0</v>
      </c>
      <c r="E22" s="50">
        <v>0</v>
      </c>
      <c r="F22" s="46">
        <f t="shared" si="0"/>
        <v>0</v>
      </c>
    </row>
    <row r="23" spans="1:6" s="47" customFormat="1" ht="14.25" customHeight="1">
      <c r="A23" s="49" t="s">
        <v>47</v>
      </c>
      <c r="B23" s="52" t="s">
        <v>36</v>
      </c>
      <c r="C23" s="51" t="s">
        <v>396</v>
      </c>
      <c r="D23" s="50">
        <v>210000</v>
      </c>
      <c r="E23" s="50">
        <v>206501.34</v>
      </c>
      <c r="F23" s="46">
        <f t="shared" si="0"/>
        <v>3498.6600000000035</v>
      </c>
    </row>
    <row r="24" spans="1:6" s="47" customFormat="1" ht="22.5">
      <c r="A24" s="49" t="s">
        <v>48</v>
      </c>
      <c r="B24" s="52" t="s">
        <v>36</v>
      </c>
      <c r="C24" s="51" t="s">
        <v>397</v>
      </c>
      <c r="D24" s="50">
        <v>15000</v>
      </c>
      <c r="E24" s="50">
        <v>14861.59</v>
      </c>
      <c r="F24" s="46">
        <f t="shared" si="0"/>
        <v>138.40999999999985</v>
      </c>
    </row>
    <row r="25" spans="1:6" s="47" customFormat="1" ht="12.75">
      <c r="A25" s="49" t="s">
        <v>49</v>
      </c>
      <c r="B25" s="52" t="s">
        <v>36</v>
      </c>
      <c r="C25" s="51" t="s">
        <v>398</v>
      </c>
      <c r="D25" s="50">
        <v>36800</v>
      </c>
      <c r="E25" s="50">
        <v>36328.81</v>
      </c>
      <c r="F25" s="46">
        <f t="shared" si="0"/>
        <v>471.1900000000023</v>
      </c>
    </row>
    <row r="26" spans="1:6" s="47" customFormat="1" ht="12.75">
      <c r="A26" s="49" t="s">
        <v>50</v>
      </c>
      <c r="B26" s="52" t="s">
        <v>36</v>
      </c>
      <c r="C26" s="51" t="s">
        <v>399</v>
      </c>
      <c r="D26" s="50">
        <v>5000</v>
      </c>
      <c r="E26" s="50">
        <v>4654.16</v>
      </c>
      <c r="F26" s="46">
        <f t="shared" si="0"/>
        <v>345.84000000000015</v>
      </c>
    </row>
    <row r="27" spans="1:6" s="47" customFormat="1" ht="21" customHeight="1">
      <c r="A27" s="49" t="s">
        <v>51</v>
      </c>
      <c r="B27" s="52" t="s">
        <v>36</v>
      </c>
      <c r="C27" s="51" t="s">
        <v>400</v>
      </c>
      <c r="D27" s="50">
        <f>D41+D40</f>
        <v>3000</v>
      </c>
      <c r="E27" s="50">
        <f>E41+E40</f>
        <v>2000</v>
      </c>
      <c r="F27" s="46">
        <f t="shared" si="0"/>
        <v>1000</v>
      </c>
    </row>
    <row r="28" spans="1:6" s="47" customFormat="1" ht="21" customHeight="1" hidden="1">
      <c r="A28" s="49" t="s">
        <v>129</v>
      </c>
      <c r="B28" s="52" t="s">
        <v>36</v>
      </c>
      <c r="C28" s="51" t="s">
        <v>196</v>
      </c>
      <c r="D28" s="50">
        <v>0</v>
      </c>
      <c r="E28" s="50">
        <v>0</v>
      </c>
      <c r="F28" s="46">
        <f t="shared" si="0"/>
        <v>0</v>
      </c>
    </row>
    <row r="29" spans="1:6" s="47" customFormat="1" ht="22.5" customHeight="1" hidden="1">
      <c r="A29" s="49" t="s">
        <v>54</v>
      </c>
      <c r="B29" s="52" t="s">
        <v>36</v>
      </c>
      <c r="C29" s="51" t="s">
        <v>250</v>
      </c>
      <c r="D29" s="50">
        <v>0</v>
      </c>
      <c r="E29" s="50">
        <v>0</v>
      </c>
      <c r="F29" s="46">
        <f t="shared" si="0"/>
        <v>0</v>
      </c>
    </row>
    <row r="30" spans="1:6" s="47" customFormat="1" ht="22.5" hidden="1">
      <c r="A30" s="49" t="s">
        <v>53</v>
      </c>
      <c r="B30" s="52" t="s">
        <v>36</v>
      </c>
      <c r="C30" s="51" t="s">
        <v>197</v>
      </c>
      <c r="D30" s="50">
        <v>0</v>
      </c>
      <c r="E30" s="50">
        <v>0</v>
      </c>
      <c r="F30" s="46">
        <f t="shared" si="0"/>
        <v>0</v>
      </c>
    </row>
    <row r="31" spans="1:6" s="47" customFormat="1" ht="12.75" hidden="1">
      <c r="A31" s="49" t="s">
        <v>39</v>
      </c>
      <c r="B31" s="52" t="s">
        <v>36</v>
      </c>
      <c r="C31" s="51" t="s">
        <v>197</v>
      </c>
      <c r="D31" s="50">
        <f>D32</f>
        <v>0</v>
      </c>
      <c r="E31" s="50">
        <v>0</v>
      </c>
      <c r="F31" s="46">
        <f t="shared" si="0"/>
        <v>0</v>
      </c>
    </row>
    <row r="32" spans="1:6" s="47" customFormat="1" ht="22.5" hidden="1">
      <c r="A32" s="49" t="s">
        <v>40</v>
      </c>
      <c r="B32" s="52" t="s">
        <v>36</v>
      </c>
      <c r="C32" s="51" t="s">
        <v>197</v>
      </c>
      <c r="D32" s="50">
        <v>0</v>
      </c>
      <c r="E32" s="50">
        <v>0</v>
      </c>
      <c r="F32" s="46">
        <f t="shared" si="0"/>
        <v>0</v>
      </c>
    </row>
    <row r="33" spans="1:6" s="47" customFormat="1" ht="27" customHeight="1" hidden="1">
      <c r="A33" s="49" t="s">
        <v>41</v>
      </c>
      <c r="B33" s="52" t="s">
        <v>36</v>
      </c>
      <c r="C33" s="51" t="s">
        <v>197</v>
      </c>
      <c r="D33" s="50">
        <v>0</v>
      </c>
      <c r="E33" s="50">
        <v>0</v>
      </c>
      <c r="F33" s="46">
        <f t="shared" si="0"/>
        <v>0</v>
      </c>
    </row>
    <row r="34" spans="1:6" s="47" customFormat="1" ht="24" customHeight="1" hidden="1">
      <c r="A34" s="49" t="s">
        <v>43</v>
      </c>
      <c r="B34" s="52" t="s">
        <v>36</v>
      </c>
      <c r="C34" s="51" t="s">
        <v>197</v>
      </c>
      <c r="D34" s="50">
        <v>0</v>
      </c>
      <c r="E34" s="50">
        <v>0</v>
      </c>
      <c r="F34" s="46">
        <f t="shared" si="0"/>
        <v>0</v>
      </c>
    </row>
    <row r="35" spans="1:6" s="47" customFormat="1" ht="29.25" customHeight="1" hidden="1">
      <c r="A35" s="49" t="s">
        <v>42</v>
      </c>
      <c r="B35" s="52" t="s">
        <v>36</v>
      </c>
      <c r="C35" s="51" t="s">
        <v>197</v>
      </c>
      <c r="D35" s="50">
        <v>0</v>
      </c>
      <c r="E35" s="50">
        <v>0</v>
      </c>
      <c r="F35" s="46">
        <f t="shared" si="0"/>
        <v>0</v>
      </c>
    </row>
    <row r="36" spans="1:6" s="47" customFormat="1" ht="12.75" hidden="1">
      <c r="A36" s="49" t="s">
        <v>44</v>
      </c>
      <c r="B36" s="52" t="s">
        <v>36</v>
      </c>
      <c r="C36" s="51" t="s">
        <v>197</v>
      </c>
      <c r="D36" s="50">
        <v>0</v>
      </c>
      <c r="E36" s="50">
        <v>0</v>
      </c>
      <c r="F36" s="46">
        <f t="shared" si="0"/>
        <v>0</v>
      </c>
    </row>
    <row r="37" spans="1:6" s="47" customFormat="1" ht="12.75" hidden="1">
      <c r="A37" s="49" t="s">
        <v>46</v>
      </c>
      <c r="B37" s="52" t="s">
        <v>36</v>
      </c>
      <c r="C37" s="51" t="s">
        <v>197</v>
      </c>
      <c r="D37" s="50">
        <v>0</v>
      </c>
      <c r="E37" s="50">
        <v>0</v>
      </c>
      <c r="F37" s="46">
        <f t="shared" si="0"/>
        <v>0</v>
      </c>
    </row>
    <row r="38" spans="1:6" s="47" customFormat="1" ht="12.75" hidden="1">
      <c r="A38" s="49" t="s">
        <v>49</v>
      </c>
      <c r="B38" s="52" t="s">
        <v>36</v>
      </c>
      <c r="C38" s="51" t="s">
        <v>197</v>
      </c>
      <c r="D38" s="50">
        <v>0</v>
      </c>
      <c r="E38" s="50">
        <v>0</v>
      </c>
      <c r="F38" s="46">
        <f t="shared" si="0"/>
        <v>0</v>
      </c>
    </row>
    <row r="39" spans="1:6" s="47" customFormat="1" ht="22.5" hidden="1">
      <c r="A39" s="49" t="s">
        <v>51</v>
      </c>
      <c r="B39" s="52" t="s">
        <v>36</v>
      </c>
      <c r="C39" s="51" t="s">
        <v>197</v>
      </c>
      <c r="D39" s="50">
        <v>0</v>
      </c>
      <c r="E39" s="50">
        <v>0</v>
      </c>
      <c r="F39" s="46">
        <f t="shared" si="0"/>
        <v>0</v>
      </c>
    </row>
    <row r="40" spans="1:6" s="47" customFormat="1" ht="24.75" customHeight="1">
      <c r="A40" s="49" t="s">
        <v>54</v>
      </c>
      <c r="B40" s="52" t="s">
        <v>36</v>
      </c>
      <c r="C40" s="51" t="s">
        <v>250</v>
      </c>
      <c r="D40" s="50">
        <v>2000</v>
      </c>
      <c r="E40" s="50">
        <v>2000</v>
      </c>
      <c r="F40" s="46">
        <f t="shared" si="0"/>
        <v>0</v>
      </c>
    </row>
    <row r="41" spans="1:6" s="47" customFormat="1" ht="24" customHeight="1">
      <c r="A41" s="49" t="s">
        <v>52</v>
      </c>
      <c r="B41" s="52" t="s">
        <v>36</v>
      </c>
      <c r="C41" s="51" t="s">
        <v>401</v>
      </c>
      <c r="D41" s="50">
        <v>1000</v>
      </c>
      <c r="E41" s="50">
        <v>0</v>
      </c>
      <c r="F41" s="46">
        <f t="shared" si="0"/>
        <v>1000</v>
      </c>
    </row>
    <row r="42" spans="1:6" s="47" customFormat="1" ht="26.25" customHeight="1">
      <c r="A42" s="49" t="s">
        <v>200</v>
      </c>
      <c r="B42" s="52" t="s">
        <v>36</v>
      </c>
      <c r="C42" s="51" t="s">
        <v>201</v>
      </c>
      <c r="D42" s="50">
        <f>D43</f>
        <v>36181</v>
      </c>
      <c r="E42" s="50">
        <f>E43</f>
        <v>35701</v>
      </c>
      <c r="F42" s="46">
        <f t="shared" si="0"/>
        <v>480</v>
      </c>
    </row>
    <row r="43" spans="1:6" s="47" customFormat="1" ht="13.5" customHeight="1">
      <c r="A43" s="49" t="s">
        <v>50</v>
      </c>
      <c r="B43" s="52" t="s">
        <v>36</v>
      </c>
      <c r="C43" s="51" t="s">
        <v>202</v>
      </c>
      <c r="D43" s="50">
        <v>36181</v>
      </c>
      <c r="E43" s="50">
        <v>35701</v>
      </c>
      <c r="F43" s="46">
        <f t="shared" si="0"/>
        <v>480</v>
      </c>
    </row>
    <row r="44" spans="1:6" s="47" customFormat="1" ht="26.25" customHeight="1">
      <c r="A44" s="49" t="s">
        <v>203</v>
      </c>
      <c r="B44" s="52" t="s">
        <v>36</v>
      </c>
      <c r="C44" s="51" t="s">
        <v>204</v>
      </c>
      <c r="D44" s="50">
        <f>D45</f>
        <v>522</v>
      </c>
      <c r="E44" s="50">
        <f>E45</f>
        <v>521.45</v>
      </c>
      <c r="F44" s="46">
        <f t="shared" si="0"/>
        <v>0.5499999999999545</v>
      </c>
    </row>
    <row r="45" spans="1:6" s="47" customFormat="1" ht="12.75" customHeight="1">
      <c r="A45" s="49" t="s">
        <v>205</v>
      </c>
      <c r="B45" s="52" t="s">
        <v>36</v>
      </c>
      <c r="C45" s="51" t="s">
        <v>206</v>
      </c>
      <c r="D45" s="50">
        <v>522</v>
      </c>
      <c r="E45" s="50">
        <v>521.45</v>
      </c>
      <c r="F45" s="46">
        <f t="shared" si="0"/>
        <v>0.5499999999999545</v>
      </c>
    </row>
    <row r="46" spans="1:6" s="47" customFormat="1" ht="22.5">
      <c r="A46" s="49" t="s">
        <v>192</v>
      </c>
      <c r="B46" s="52" t="s">
        <v>36</v>
      </c>
      <c r="C46" s="51" t="s">
        <v>244</v>
      </c>
      <c r="D46" s="50">
        <f>D47</f>
        <v>20000</v>
      </c>
      <c r="E46" s="50">
        <v>20000</v>
      </c>
      <c r="F46" s="46">
        <f t="shared" si="0"/>
        <v>0</v>
      </c>
    </row>
    <row r="47" spans="1:6" s="47" customFormat="1" ht="12.75">
      <c r="A47" s="49" t="s">
        <v>39</v>
      </c>
      <c r="B47" s="52" t="s">
        <v>36</v>
      </c>
      <c r="C47" s="51" t="s">
        <v>243</v>
      </c>
      <c r="D47" s="50">
        <f>D49</f>
        <v>20000</v>
      </c>
      <c r="E47" s="50">
        <v>20000</v>
      </c>
      <c r="F47" s="46">
        <f t="shared" si="0"/>
        <v>0</v>
      </c>
    </row>
    <row r="48" spans="1:6" s="47" customFormat="1" ht="22.5">
      <c r="A48" s="49" t="s">
        <v>189</v>
      </c>
      <c r="B48" s="52" t="s">
        <v>36</v>
      </c>
      <c r="C48" s="51" t="s">
        <v>242</v>
      </c>
      <c r="D48" s="50">
        <f>D49</f>
        <v>20000</v>
      </c>
      <c r="E48" s="50">
        <v>20000</v>
      </c>
      <c r="F48" s="46">
        <f t="shared" si="0"/>
        <v>0</v>
      </c>
    </row>
    <row r="49" spans="1:6" s="47" customFormat="1" ht="35.25" customHeight="1">
      <c r="A49" s="49" t="s">
        <v>188</v>
      </c>
      <c r="B49" s="52" t="s">
        <v>36</v>
      </c>
      <c r="C49" s="51" t="s">
        <v>241</v>
      </c>
      <c r="D49" s="50">
        <v>20000</v>
      </c>
      <c r="E49" s="50">
        <v>20000</v>
      </c>
      <c r="F49" s="46">
        <f t="shared" si="0"/>
        <v>0</v>
      </c>
    </row>
    <row r="50" spans="1:6" s="47" customFormat="1" ht="0.75" customHeight="1" hidden="1">
      <c r="A50" s="120" t="s">
        <v>363</v>
      </c>
      <c r="B50" s="52" t="s">
        <v>36</v>
      </c>
      <c r="C50" s="51" t="s">
        <v>362</v>
      </c>
      <c r="D50" s="50">
        <f>D51</f>
        <v>0</v>
      </c>
      <c r="E50" s="50">
        <f>E51</f>
        <v>0</v>
      </c>
      <c r="F50" s="46">
        <f t="shared" si="0"/>
        <v>0</v>
      </c>
    </row>
    <row r="51" spans="1:6" s="47" customFormat="1" ht="24.75" customHeight="1" hidden="1">
      <c r="A51" s="120" t="s">
        <v>364</v>
      </c>
      <c r="B51" s="52" t="s">
        <v>36</v>
      </c>
      <c r="C51" s="51" t="s">
        <v>365</v>
      </c>
      <c r="D51" s="50">
        <f>D52</f>
        <v>0</v>
      </c>
      <c r="E51" s="50">
        <f>E52</f>
        <v>0</v>
      </c>
      <c r="F51" s="46">
        <f t="shared" si="0"/>
        <v>0</v>
      </c>
    </row>
    <row r="52" spans="1:6" s="47" customFormat="1" ht="21" customHeight="1" hidden="1">
      <c r="A52" s="49" t="s">
        <v>205</v>
      </c>
      <c r="B52" s="52" t="s">
        <v>36</v>
      </c>
      <c r="C52" s="51" t="s">
        <v>366</v>
      </c>
      <c r="D52" s="50">
        <v>0</v>
      </c>
      <c r="E52" s="50">
        <v>0</v>
      </c>
      <c r="F52" s="46">
        <f t="shared" si="0"/>
        <v>0</v>
      </c>
    </row>
    <row r="53" spans="1:6" s="47" customFormat="1" ht="20.25" customHeight="1">
      <c r="A53" s="49" t="s">
        <v>209</v>
      </c>
      <c r="B53" s="52" t="s">
        <v>36</v>
      </c>
      <c r="C53" s="51" t="s">
        <v>210</v>
      </c>
      <c r="D53" s="50">
        <f>D54</f>
        <v>1000</v>
      </c>
      <c r="E53" s="50">
        <v>0</v>
      </c>
      <c r="F53" s="46">
        <f t="shared" si="0"/>
        <v>1000</v>
      </c>
    </row>
    <row r="54" spans="1:6" s="47" customFormat="1" ht="21.75" customHeight="1">
      <c r="A54" s="49" t="s">
        <v>208</v>
      </c>
      <c r="B54" s="52" t="s">
        <v>36</v>
      </c>
      <c r="C54" s="51" t="s">
        <v>207</v>
      </c>
      <c r="D54" s="50">
        <f>D55</f>
        <v>1000</v>
      </c>
      <c r="E54" s="50">
        <v>0</v>
      </c>
      <c r="F54" s="46">
        <f t="shared" si="0"/>
        <v>1000</v>
      </c>
    </row>
    <row r="55" spans="1:6" s="47" customFormat="1" ht="16.5" customHeight="1">
      <c r="A55" s="49" t="s">
        <v>50</v>
      </c>
      <c r="B55" s="52" t="s">
        <v>36</v>
      </c>
      <c r="C55" s="51" t="s">
        <v>211</v>
      </c>
      <c r="D55" s="50">
        <v>1000</v>
      </c>
      <c r="E55" s="50">
        <v>0</v>
      </c>
      <c r="F55" s="46">
        <f t="shared" si="0"/>
        <v>1000</v>
      </c>
    </row>
    <row r="56" spans="1:6" s="47" customFormat="1" ht="33.75" customHeight="1" hidden="1">
      <c r="A56" s="49" t="s">
        <v>311</v>
      </c>
      <c r="B56" s="52" t="s">
        <v>36</v>
      </c>
      <c r="C56" s="51" t="s">
        <v>310</v>
      </c>
      <c r="D56" s="50">
        <f>D57</f>
        <v>0</v>
      </c>
      <c r="E56" s="50">
        <v>0</v>
      </c>
      <c r="F56" s="46">
        <f t="shared" si="0"/>
        <v>0</v>
      </c>
    </row>
    <row r="57" spans="1:6" s="47" customFormat="1" ht="18.75" customHeight="1" hidden="1">
      <c r="A57" s="49" t="s">
        <v>306</v>
      </c>
      <c r="B57" s="52" t="s">
        <v>36</v>
      </c>
      <c r="C57" s="51" t="s">
        <v>309</v>
      </c>
      <c r="D57" s="50">
        <f>D58</f>
        <v>0</v>
      </c>
      <c r="E57" s="50">
        <v>0</v>
      </c>
      <c r="F57" s="46">
        <f t="shared" si="0"/>
        <v>0</v>
      </c>
    </row>
    <row r="58" spans="1:6" s="47" customFormat="1" ht="22.5" customHeight="1" hidden="1">
      <c r="A58" s="49" t="s">
        <v>195</v>
      </c>
      <c r="B58" s="52" t="s">
        <v>36</v>
      </c>
      <c r="C58" s="51" t="s">
        <v>308</v>
      </c>
      <c r="D58" s="50">
        <f>D59</f>
        <v>0</v>
      </c>
      <c r="E58" s="50">
        <v>0</v>
      </c>
      <c r="F58" s="46">
        <f t="shared" si="0"/>
        <v>0</v>
      </c>
    </row>
    <row r="59" spans="1:6" s="47" customFormat="1" ht="29.25" customHeight="1" hidden="1">
      <c r="A59" s="49" t="s">
        <v>48</v>
      </c>
      <c r="B59" s="52" t="s">
        <v>36</v>
      </c>
      <c r="C59" s="51" t="s">
        <v>307</v>
      </c>
      <c r="D59" s="50">
        <v>0</v>
      </c>
      <c r="E59" s="50">
        <v>0</v>
      </c>
      <c r="F59" s="46">
        <f t="shared" si="0"/>
        <v>0</v>
      </c>
    </row>
    <row r="60" spans="1:6" s="47" customFormat="1" ht="19.5" customHeight="1">
      <c r="A60" s="49" t="s">
        <v>55</v>
      </c>
      <c r="B60" s="52" t="s">
        <v>36</v>
      </c>
      <c r="C60" s="51" t="s">
        <v>113</v>
      </c>
      <c r="D60" s="50">
        <f aca="true" t="shared" si="1" ref="D60:E62">D61</f>
        <v>50172</v>
      </c>
      <c r="E60" s="50">
        <v>36131.5</v>
      </c>
      <c r="F60" s="46">
        <f t="shared" si="0"/>
        <v>14040.5</v>
      </c>
    </row>
    <row r="61" spans="1:6" s="47" customFormat="1" ht="22.5">
      <c r="A61" s="49" t="s">
        <v>329</v>
      </c>
      <c r="B61" s="52" t="s">
        <v>36</v>
      </c>
      <c r="C61" s="51" t="s">
        <v>328</v>
      </c>
      <c r="D61" s="50">
        <f>D62+D67</f>
        <v>50172</v>
      </c>
      <c r="E61" s="50">
        <f>E62+E67</f>
        <v>36131.5</v>
      </c>
      <c r="F61" s="46">
        <f t="shared" si="0"/>
        <v>14040.5</v>
      </c>
    </row>
    <row r="62" spans="1:6" s="47" customFormat="1" ht="56.25">
      <c r="A62" s="49" t="s">
        <v>414</v>
      </c>
      <c r="B62" s="52" t="s">
        <v>36</v>
      </c>
      <c r="C62" s="51" t="s">
        <v>419</v>
      </c>
      <c r="D62" s="50">
        <f t="shared" si="1"/>
        <v>48183</v>
      </c>
      <c r="E62" s="50">
        <f t="shared" si="1"/>
        <v>36131.5</v>
      </c>
      <c r="F62" s="46">
        <f t="shared" si="0"/>
        <v>12051.5</v>
      </c>
    </row>
    <row r="63" spans="1:6" s="47" customFormat="1" ht="22.5">
      <c r="A63" s="49" t="s">
        <v>40</v>
      </c>
      <c r="B63" s="52" t="s">
        <v>36</v>
      </c>
      <c r="C63" s="51" t="s">
        <v>402</v>
      </c>
      <c r="D63" s="50">
        <f>D64+D65</f>
        <v>48183</v>
      </c>
      <c r="E63" s="50">
        <f>E64+E65</f>
        <v>36131.5</v>
      </c>
      <c r="F63" s="46">
        <f t="shared" si="0"/>
        <v>12051.5</v>
      </c>
    </row>
    <row r="64" spans="1:6" s="47" customFormat="1" ht="16.5" customHeight="1">
      <c r="A64" s="49" t="s">
        <v>41</v>
      </c>
      <c r="B64" s="52" t="s">
        <v>36</v>
      </c>
      <c r="C64" s="51" t="s">
        <v>403</v>
      </c>
      <c r="D64" s="50">
        <v>37000</v>
      </c>
      <c r="E64" s="50">
        <v>27751</v>
      </c>
      <c r="F64" s="46">
        <f t="shared" si="0"/>
        <v>9249</v>
      </c>
    </row>
    <row r="65" spans="1:6" s="47" customFormat="1" ht="21" customHeight="1">
      <c r="A65" s="49" t="s">
        <v>42</v>
      </c>
      <c r="B65" s="52" t="s">
        <v>36</v>
      </c>
      <c r="C65" s="51" t="s">
        <v>404</v>
      </c>
      <c r="D65" s="50">
        <v>11183</v>
      </c>
      <c r="E65" s="50">
        <v>8380.5</v>
      </c>
      <c r="F65" s="46">
        <f t="shared" si="0"/>
        <v>2802.5</v>
      </c>
    </row>
    <row r="66" spans="1:6" s="47" customFormat="1" ht="48" customHeight="1">
      <c r="A66" s="49" t="s">
        <v>415</v>
      </c>
      <c r="B66" s="52" t="s">
        <v>36</v>
      </c>
      <c r="C66" s="51" t="s">
        <v>417</v>
      </c>
      <c r="D66" s="50">
        <f>D68+D67</f>
        <v>1989</v>
      </c>
      <c r="E66" s="50">
        <f>E68+E67</f>
        <v>0</v>
      </c>
      <c r="F66" s="46">
        <f t="shared" si="0"/>
        <v>1989</v>
      </c>
    </row>
    <row r="67" spans="1:6" s="47" customFormat="1" ht="22.5" customHeight="1">
      <c r="A67" s="49" t="s">
        <v>51</v>
      </c>
      <c r="B67" s="52" t="s">
        <v>36</v>
      </c>
      <c r="C67" s="51" t="s">
        <v>405</v>
      </c>
      <c r="D67" s="50">
        <f>D69+D68</f>
        <v>1989</v>
      </c>
      <c r="E67" s="50">
        <f>E69+E68</f>
        <v>0</v>
      </c>
      <c r="F67" s="46">
        <f t="shared" si="0"/>
        <v>1989</v>
      </c>
    </row>
    <row r="68" spans="1:6" s="47" customFormat="1" ht="22.5" customHeight="1" hidden="1">
      <c r="A68" s="49" t="s">
        <v>54</v>
      </c>
      <c r="B68" s="52" t="s">
        <v>36</v>
      </c>
      <c r="C68" s="51" t="s">
        <v>367</v>
      </c>
      <c r="D68" s="50">
        <v>0</v>
      </c>
      <c r="E68" s="50">
        <v>0</v>
      </c>
      <c r="F68" s="46">
        <f t="shared" si="0"/>
        <v>0</v>
      </c>
    </row>
    <row r="69" spans="1:6" s="47" customFormat="1" ht="26.25" customHeight="1">
      <c r="A69" s="49" t="s">
        <v>52</v>
      </c>
      <c r="B69" s="52" t="s">
        <v>36</v>
      </c>
      <c r="C69" s="51" t="s">
        <v>406</v>
      </c>
      <c r="D69" s="50">
        <v>1989</v>
      </c>
      <c r="E69" s="50">
        <v>0</v>
      </c>
      <c r="F69" s="46">
        <f t="shared" si="0"/>
        <v>1989</v>
      </c>
    </row>
    <row r="70" spans="1:6" s="47" customFormat="1" ht="45" hidden="1">
      <c r="A70" s="49" t="s">
        <v>56</v>
      </c>
      <c r="B70" s="52" t="s">
        <v>36</v>
      </c>
      <c r="C70" s="51" t="s">
        <v>114</v>
      </c>
      <c r="D70" s="50">
        <f aca="true" t="shared" si="2" ref="D70:E72">D71</f>
        <v>0</v>
      </c>
      <c r="E70" s="50">
        <f t="shared" si="2"/>
        <v>0</v>
      </c>
      <c r="F70" s="46">
        <f t="shared" si="0"/>
        <v>0</v>
      </c>
    </row>
    <row r="71" spans="1:6" s="47" customFormat="1" ht="22.5" hidden="1">
      <c r="A71" s="49" t="s">
        <v>57</v>
      </c>
      <c r="B71" s="52" t="s">
        <v>36</v>
      </c>
      <c r="C71" s="51" t="s">
        <v>115</v>
      </c>
      <c r="D71" s="50">
        <f t="shared" si="2"/>
        <v>0</v>
      </c>
      <c r="E71" s="50">
        <f t="shared" si="2"/>
        <v>0</v>
      </c>
      <c r="F71" s="46">
        <f t="shared" si="0"/>
        <v>0</v>
      </c>
    </row>
    <row r="72" spans="1:6" s="47" customFormat="1" ht="22.5" hidden="1">
      <c r="A72" s="49" t="s">
        <v>51</v>
      </c>
      <c r="B72" s="52" t="s">
        <v>36</v>
      </c>
      <c r="C72" s="51" t="s">
        <v>116</v>
      </c>
      <c r="D72" s="50">
        <f t="shared" si="2"/>
        <v>0</v>
      </c>
      <c r="E72" s="50">
        <f t="shared" si="2"/>
        <v>0</v>
      </c>
      <c r="F72" s="46">
        <f aca="true" t="shared" si="3" ref="F72:F135">D72-E72</f>
        <v>0</v>
      </c>
    </row>
    <row r="73" spans="1:6" s="47" customFormat="1" ht="21.75" customHeight="1" hidden="1">
      <c r="A73" s="49" t="s">
        <v>52</v>
      </c>
      <c r="B73" s="52" t="s">
        <v>36</v>
      </c>
      <c r="C73" s="51" t="s">
        <v>117</v>
      </c>
      <c r="D73" s="50">
        <v>0</v>
      </c>
      <c r="E73" s="50">
        <v>0</v>
      </c>
      <c r="F73" s="46">
        <f t="shared" si="3"/>
        <v>0</v>
      </c>
    </row>
    <row r="74" spans="1:6" s="47" customFormat="1" ht="24.75" customHeight="1">
      <c r="A74" s="49" t="s">
        <v>168</v>
      </c>
      <c r="B74" s="52" t="s">
        <v>36</v>
      </c>
      <c r="C74" s="51" t="s">
        <v>212</v>
      </c>
      <c r="D74" s="50">
        <f>D75+D85</f>
        <v>73000</v>
      </c>
      <c r="E74" s="50">
        <f>E75+E85</f>
        <v>73000</v>
      </c>
      <c r="F74" s="46">
        <f t="shared" si="3"/>
        <v>0</v>
      </c>
    </row>
    <row r="75" spans="1:6" s="47" customFormat="1" ht="24" customHeight="1">
      <c r="A75" s="49" t="s">
        <v>214</v>
      </c>
      <c r="B75" s="52" t="s">
        <v>36</v>
      </c>
      <c r="C75" s="51" t="s">
        <v>213</v>
      </c>
      <c r="D75" s="50">
        <f>D76+D78+D83+D84</f>
        <v>73000</v>
      </c>
      <c r="E75" s="50">
        <f>E76+E78+E83+E84</f>
        <v>73000</v>
      </c>
      <c r="F75" s="46">
        <f t="shared" si="3"/>
        <v>0</v>
      </c>
    </row>
    <row r="76" spans="1:6" s="47" customFormat="1" ht="48" customHeight="1" hidden="1">
      <c r="A76" s="49" t="s">
        <v>255</v>
      </c>
      <c r="B76" s="52" t="s">
        <v>36</v>
      </c>
      <c r="C76" s="51" t="s">
        <v>247</v>
      </c>
      <c r="D76" s="50">
        <f>D77</f>
        <v>0</v>
      </c>
      <c r="E76" s="50">
        <f>E77</f>
        <v>0</v>
      </c>
      <c r="F76" s="46">
        <f t="shared" si="3"/>
        <v>0</v>
      </c>
    </row>
    <row r="77" spans="1:6" s="47" customFormat="1" ht="24.75" customHeight="1" hidden="1">
      <c r="A77" s="49" t="s">
        <v>215</v>
      </c>
      <c r="B77" s="52" t="s">
        <v>36</v>
      </c>
      <c r="C77" s="51" t="s">
        <v>246</v>
      </c>
      <c r="D77" s="50">
        <v>0</v>
      </c>
      <c r="E77" s="50">
        <v>0</v>
      </c>
      <c r="F77" s="46">
        <f t="shared" si="3"/>
        <v>0</v>
      </c>
    </row>
    <row r="78" spans="1:6" s="47" customFormat="1" ht="52.5" customHeight="1">
      <c r="A78" s="49" t="s">
        <v>256</v>
      </c>
      <c r="B78" s="52" t="s">
        <v>36</v>
      </c>
      <c r="C78" s="51" t="s">
        <v>245</v>
      </c>
      <c r="D78" s="50">
        <f>D80</f>
        <v>73000</v>
      </c>
      <c r="E78" s="50">
        <f>E80</f>
        <v>73000</v>
      </c>
      <c r="F78" s="46">
        <f t="shared" si="3"/>
        <v>0</v>
      </c>
    </row>
    <row r="79" spans="1:6" s="47" customFormat="1" ht="47.25" customHeight="1">
      <c r="A79" s="49" t="s">
        <v>415</v>
      </c>
      <c r="B79" s="52" t="s">
        <v>36</v>
      </c>
      <c r="C79" s="51" t="s">
        <v>422</v>
      </c>
      <c r="D79" s="50">
        <f>D80</f>
        <v>73000</v>
      </c>
      <c r="E79" s="50">
        <f>E80</f>
        <v>73000</v>
      </c>
      <c r="F79" s="46">
        <f t="shared" si="3"/>
        <v>0</v>
      </c>
    </row>
    <row r="80" spans="1:6" s="47" customFormat="1" ht="23.25" customHeight="1">
      <c r="A80" s="49" t="s">
        <v>215</v>
      </c>
      <c r="B80" s="52" t="s">
        <v>36</v>
      </c>
      <c r="C80" s="51" t="s">
        <v>407</v>
      </c>
      <c r="D80" s="50">
        <v>73000</v>
      </c>
      <c r="E80" s="50">
        <v>73000</v>
      </c>
      <c r="F80" s="46">
        <f t="shared" si="3"/>
        <v>0</v>
      </c>
    </row>
    <row r="81" spans="1:6" s="47" customFormat="1" ht="37.5" customHeight="1" hidden="1">
      <c r="A81" s="49" t="s">
        <v>253</v>
      </c>
      <c r="B81" s="52" t="s">
        <v>36</v>
      </c>
      <c r="C81" s="51" t="s">
        <v>216</v>
      </c>
      <c r="D81" s="50">
        <f>D83+D84</f>
        <v>0</v>
      </c>
      <c r="E81" s="50">
        <f>E83+E84</f>
        <v>0</v>
      </c>
      <c r="F81" s="46">
        <f t="shared" si="3"/>
        <v>0</v>
      </c>
    </row>
    <row r="82" spans="1:6" s="47" customFormat="1" ht="35.25" customHeight="1" hidden="1">
      <c r="A82" s="49" t="s">
        <v>218</v>
      </c>
      <c r="B82" s="52" t="s">
        <v>36</v>
      </c>
      <c r="C82" s="51" t="s">
        <v>216</v>
      </c>
      <c r="D82" s="50"/>
      <c r="E82" s="50">
        <f>E97</f>
        <v>18120.85</v>
      </c>
      <c r="F82" s="46">
        <f t="shared" si="3"/>
        <v>-18120.85</v>
      </c>
    </row>
    <row r="83" spans="1:6" s="47" customFormat="1" ht="27.75" customHeight="1" hidden="1">
      <c r="A83" s="49" t="s">
        <v>215</v>
      </c>
      <c r="B83" s="52" t="s">
        <v>36</v>
      </c>
      <c r="C83" s="51" t="s">
        <v>217</v>
      </c>
      <c r="D83" s="50">
        <v>0</v>
      </c>
      <c r="E83" s="50">
        <v>0</v>
      </c>
      <c r="F83" s="46">
        <f t="shared" si="3"/>
        <v>0</v>
      </c>
    </row>
    <row r="84" spans="1:6" s="47" customFormat="1" ht="28.5" customHeight="1" hidden="1">
      <c r="A84" s="49" t="s">
        <v>215</v>
      </c>
      <c r="B84" s="52" t="s">
        <v>36</v>
      </c>
      <c r="C84" s="51" t="s">
        <v>251</v>
      </c>
      <c r="D84" s="50">
        <v>0</v>
      </c>
      <c r="E84" s="50">
        <v>0</v>
      </c>
      <c r="F84" s="46">
        <f t="shared" si="3"/>
        <v>0</v>
      </c>
    </row>
    <row r="85" spans="1:6" s="47" customFormat="1" ht="29.25" customHeight="1" hidden="1">
      <c r="A85" s="49" t="s">
        <v>142</v>
      </c>
      <c r="B85" s="52" t="s">
        <v>36</v>
      </c>
      <c r="C85" s="51" t="s">
        <v>148</v>
      </c>
      <c r="D85" s="50">
        <f aca="true" t="shared" si="4" ref="D85:E87">D86</f>
        <v>0</v>
      </c>
      <c r="E85" s="50">
        <f t="shared" si="4"/>
        <v>0</v>
      </c>
      <c r="F85" s="46">
        <f t="shared" si="3"/>
        <v>0</v>
      </c>
    </row>
    <row r="86" spans="1:6" s="47" customFormat="1" ht="25.5" customHeight="1" hidden="1">
      <c r="A86" s="49" t="s">
        <v>220</v>
      </c>
      <c r="B86" s="52" t="s">
        <v>36</v>
      </c>
      <c r="C86" s="51" t="s">
        <v>219</v>
      </c>
      <c r="D86" s="50">
        <f t="shared" si="4"/>
        <v>0</v>
      </c>
      <c r="E86" s="50">
        <f t="shared" si="4"/>
        <v>0</v>
      </c>
      <c r="F86" s="46">
        <f t="shared" si="3"/>
        <v>0</v>
      </c>
    </row>
    <row r="87" spans="1:6" s="47" customFormat="1" ht="39.75" customHeight="1" hidden="1">
      <c r="A87" s="49" t="s">
        <v>431</v>
      </c>
      <c r="B87" s="52" t="s">
        <v>36</v>
      </c>
      <c r="C87" s="51" t="s">
        <v>430</v>
      </c>
      <c r="D87" s="50">
        <f t="shared" si="4"/>
        <v>0</v>
      </c>
      <c r="E87" s="50">
        <f t="shared" si="4"/>
        <v>0</v>
      </c>
      <c r="F87" s="46">
        <f t="shared" si="3"/>
        <v>0</v>
      </c>
    </row>
    <row r="88" spans="1:6" s="47" customFormat="1" ht="26.25" customHeight="1" hidden="1">
      <c r="A88" s="49" t="s">
        <v>429</v>
      </c>
      <c r="B88" s="52" t="s">
        <v>36</v>
      </c>
      <c r="C88" s="51" t="s">
        <v>428</v>
      </c>
      <c r="D88" s="50">
        <f>D89+D90</f>
        <v>0</v>
      </c>
      <c r="E88" s="50">
        <f>E89+E90</f>
        <v>0</v>
      </c>
      <c r="F88" s="46">
        <f t="shared" si="3"/>
        <v>0</v>
      </c>
    </row>
    <row r="89" spans="1:6" s="47" customFormat="1" ht="48.75" customHeight="1" hidden="1">
      <c r="A89" s="49" t="str">
        <f>$A$79</f>
        <v>          Прочая закупка товаров, работ и услуг для обеспечения государственных (муниципальных) нужд</v>
      </c>
      <c r="B89" s="52" t="s">
        <v>36</v>
      </c>
      <c r="C89" s="51" t="s">
        <v>427</v>
      </c>
      <c r="D89" s="50">
        <v>0</v>
      </c>
      <c r="E89" s="50">
        <v>0</v>
      </c>
      <c r="F89" s="46">
        <f t="shared" si="3"/>
        <v>0</v>
      </c>
    </row>
    <row r="90" spans="1:6" s="47" customFormat="1" ht="21" customHeight="1" hidden="1">
      <c r="A90" s="49" t="str">
        <f>$A$25</f>
        <v>  Прочие работы, услуги</v>
      </c>
      <c r="B90" s="52" t="s">
        <v>36</v>
      </c>
      <c r="C90" s="51" t="s">
        <v>426</v>
      </c>
      <c r="D90" s="50">
        <v>0</v>
      </c>
      <c r="E90" s="50">
        <v>0</v>
      </c>
      <c r="F90" s="46">
        <f t="shared" si="3"/>
        <v>0</v>
      </c>
    </row>
    <row r="91" spans="1:6" s="47" customFormat="1" ht="24" customHeight="1">
      <c r="A91" s="49" t="s">
        <v>330</v>
      </c>
      <c r="B91" s="52" t="s">
        <v>36</v>
      </c>
      <c r="C91" s="51" t="s">
        <v>118</v>
      </c>
      <c r="D91" s="50">
        <f>D96+D92</f>
        <v>88500</v>
      </c>
      <c r="E91" s="50">
        <f>E96+E92</f>
        <v>66620.85</v>
      </c>
      <c r="F91" s="46">
        <f t="shared" si="3"/>
        <v>21879.149999999994</v>
      </c>
    </row>
    <row r="92" spans="1:6" s="47" customFormat="1" ht="22.5" customHeight="1">
      <c r="A92" s="49" t="str">
        <f>$A$87</f>
        <v>Коммунальное хозяйство</v>
      </c>
      <c r="B92" s="52" t="s">
        <v>36</v>
      </c>
      <c r="C92" s="51" t="s">
        <v>430</v>
      </c>
      <c r="D92" s="50">
        <f aca="true" t="shared" si="5" ref="D92:E94">D93</f>
        <v>30000</v>
      </c>
      <c r="E92" s="50">
        <f t="shared" si="5"/>
        <v>30000</v>
      </c>
      <c r="F92" s="46">
        <f t="shared" si="3"/>
        <v>0</v>
      </c>
    </row>
    <row r="93" spans="1:6" s="47" customFormat="1" ht="30" customHeight="1">
      <c r="A93" s="49" t="str">
        <f>$A$88</f>
        <v>Реализация мероприятий по водоснабжению и водоотведению</v>
      </c>
      <c r="B93" s="52" t="s">
        <v>36</v>
      </c>
      <c r="C93" s="51" t="s">
        <v>428</v>
      </c>
      <c r="D93" s="50">
        <f t="shared" si="5"/>
        <v>30000</v>
      </c>
      <c r="E93" s="50">
        <f t="shared" si="5"/>
        <v>30000</v>
      </c>
      <c r="F93" s="46">
        <f t="shared" si="3"/>
        <v>0</v>
      </c>
    </row>
    <row r="94" spans="1:6" s="47" customFormat="1" ht="33.75" customHeight="1">
      <c r="A94" s="49" t="str">
        <f>$A$89</f>
        <v>          Прочая закупка товаров, работ и услуг для обеспечения государственных (муниципальных) нужд</v>
      </c>
      <c r="B94" s="52" t="s">
        <v>36</v>
      </c>
      <c r="C94" s="51" t="s">
        <v>427</v>
      </c>
      <c r="D94" s="50">
        <f t="shared" si="5"/>
        <v>30000</v>
      </c>
      <c r="E94" s="50">
        <f t="shared" si="5"/>
        <v>30000</v>
      </c>
      <c r="F94" s="46">
        <f t="shared" si="3"/>
        <v>0</v>
      </c>
    </row>
    <row r="95" spans="1:6" s="47" customFormat="1" ht="22.5" customHeight="1">
      <c r="A95" s="49" t="str">
        <f>$A$90</f>
        <v>  Прочие работы, услуги</v>
      </c>
      <c r="B95" s="52" t="s">
        <v>36</v>
      </c>
      <c r="C95" s="51" t="s">
        <v>426</v>
      </c>
      <c r="D95" s="50">
        <v>30000</v>
      </c>
      <c r="E95" s="50">
        <v>30000</v>
      </c>
      <c r="F95" s="46">
        <f t="shared" si="3"/>
        <v>0</v>
      </c>
    </row>
    <row r="96" spans="1:6" s="47" customFormat="1" ht="12.75">
      <c r="A96" s="49" t="s">
        <v>331</v>
      </c>
      <c r="B96" s="52" t="s">
        <v>36</v>
      </c>
      <c r="C96" s="51" t="s">
        <v>270</v>
      </c>
      <c r="D96" s="50">
        <f>D97+D108</f>
        <v>58500</v>
      </c>
      <c r="E96" s="50">
        <f>E97+E108</f>
        <v>36620.85</v>
      </c>
      <c r="F96" s="46">
        <f t="shared" si="3"/>
        <v>21879.15</v>
      </c>
    </row>
    <row r="97" spans="1:6" s="47" customFormat="1" ht="45">
      <c r="A97" s="49" t="s">
        <v>415</v>
      </c>
      <c r="B97" s="52" t="s">
        <v>36</v>
      </c>
      <c r="C97" s="51" t="s">
        <v>423</v>
      </c>
      <c r="D97" s="50">
        <f>D98</f>
        <v>40000</v>
      </c>
      <c r="E97" s="50">
        <f>E98</f>
        <v>18120.85</v>
      </c>
      <c r="F97" s="46">
        <f t="shared" si="3"/>
        <v>21879.15</v>
      </c>
    </row>
    <row r="98" spans="1:6" s="47" customFormat="1" ht="12.75">
      <c r="A98" s="49" t="s">
        <v>44</v>
      </c>
      <c r="B98" s="52" t="s">
        <v>36</v>
      </c>
      <c r="C98" s="51" t="s">
        <v>408</v>
      </c>
      <c r="D98" s="50">
        <f>D99+D100</f>
        <v>40000</v>
      </c>
      <c r="E98" s="50">
        <f>E99+E100</f>
        <v>18120.85</v>
      </c>
      <c r="F98" s="46">
        <f t="shared" si="3"/>
        <v>21879.15</v>
      </c>
    </row>
    <row r="99" spans="1:6" s="47" customFormat="1" ht="21" customHeight="1">
      <c r="A99" s="49" t="s">
        <v>47</v>
      </c>
      <c r="B99" s="52" t="s">
        <v>36</v>
      </c>
      <c r="C99" s="51" t="s">
        <v>409</v>
      </c>
      <c r="D99" s="50">
        <v>40000</v>
      </c>
      <c r="E99" s="50">
        <v>18120.85</v>
      </c>
      <c r="F99" s="46">
        <f t="shared" si="3"/>
        <v>21879.15</v>
      </c>
    </row>
    <row r="100" spans="1:6" s="47" customFormat="1" ht="22.5" customHeight="1" hidden="1">
      <c r="A100" s="49" t="s">
        <v>147</v>
      </c>
      <c r="B100" s="52" t="s">
        <v>36</v>
      </c>
      <c r="C100" s="51" t="s">
        <v>357</v>
      </c>
      <c r="D100" s="50">
        <v>0</v>
      </c>
      <c r="E100" s="50">
        <v>0</v>
      </c>
      <c r="F100" s="46">
        <f t="shared" si="3"/>
        <v>0</v>
      </c>
    </row>
    <row r="101" spans="1:6" s="47" customFormat="1" ht="21.75" customHeight="1" hidden="1">
      <c r="A101" s="49" t="s">
        <v>39</v>
      </c>
      <c r="B101" s="52" t="s">
        <v>36</v>
      </c>
      <c r="C101" s="51" t="s">
        <v>119</v>
      </c>
      <c r="D101" s="50">
        <f>D102</f>
        <v>0</v>
      </c>
      <c r="E101" s="50">
        <f>E102</f>
        <v>0</v>
      </c>
      <c r="F101" s="46">
        <f t="shared" si="3"/>
        <v>0</v>
      </c>
    </row>
    <row r="102" spans="1:6" s="47" customFormat="1" ht="27.75" customHeight="1" hidden="1">
      <c r="A102" s="49" t="s">
        <v>44</v>
      </c>
      <c r="B102" s="52" t="s">
        <v>36</v>
      </c>
      <c r="C102" s="51" t="s">
        <v>120</v>
      </c>
      <c r="D102" s="50">
        <f>D103</f>
        <v>0</v>
      </c>
      <c r="E102" s="50">
        <f>E103</f>
        <v>0</v>
      </c>
      <c r="F102" s="46">
        <f t="shared" si="3"/>
        <v>0</v>
      </c>
    </row>
    <row r="103" spans="1:6" s="47" customFormat="1" ht="27" customHeight="1" hidden="1">
      <c r="A103" s="49" t="s">
        <v>48</v>
      </c>
      <c r="B103" s="52" t="s">
        <v>36</v>
      </c>
      <c r="C103" s="51" t="s">
        <v>121</v>
      </c>
      <c r="D103" s="50"/>
      <c r="E103" s="50">
        <v>0</v>
      </c>
      <c r="F103" s="46">
        <f t="shared" si="3"/>
        <v>0</v>
      </c>
    </row>
    <row r="104" spans="1:6" s="47" customFormat="1" ht="21.75" customHeight="1" hidden="1">
      <c r="A104" s="49" t="s">
        <v>133</v>
      </c>
      <c r="B104" s="52" t="s">
        <v>36</v>
      </c>
      <c r="C104" s="51" t="s">
        <v>134</v>
      </c>
      <c r="D104" s="50">
        <f>D105</f>
        <v>0</v>
      </c>
      <c r="E104" s="50">
        <f>E105</f>
        <v>0</v>
      </c>
      <c r="F104" s="46">
        <f t="shared" si="3"/>
        <v>0</v>
      </c>
    </row>
    <row r="105" spans="1:6" s="47" customFormat="1" ht="21.75" customHeight="1" hidden="1">
      <c r="A105" s="49" t="s">
        <v>39</v>
      </c>
      <c r="B105" s="52" t="s">
        <v>36</v>
      </c>
      <c r="C105" s="51" t="s">
        <v>135</v>
      </c>
      <c r="D105" s="50">
        <f>D106</f>
        <v>0</v>
      </c>
      <c r="E105" s="50">
        <f>E106</f>
        <v>0</v>
      </c>
      <c r="F105" s="46">
        <f t="shared" si="3"/>
        <v>0</v>
      </c>
    </row>
    <row r="106" spans="1:6" s="47" customFormat="1" ht="22.5" customHeight="1" hidden="1">
      <c r="A106" s="49" t="s">
        <v>52</v>
      </c>
      <c r="B106" s="52" t="s">
        <v>36</v>
      </c>
      <c r="C106" s="51" t="s">
        <v>136</v>
      </c>
      <c r="D106" s="50"/>
      <c r="E106" s="50">
        <v>0</v>
      </c>
      <c r="F106" s="46">
        <f t="shared" si="3"/>
        <v>0</v>
      </c>
    </row>
    <row r="107" spans="1:6" s="47" customFormat="1" ht="25.5" customHeight="1">
      <c r="A107" s="49" t="s">
        <v>58</v>
      </c>
      <c r="B107" s="52" t="s">
        <v>36</v>
      </c>
      <c r="C107" s="51" t="s">
        <v>240</v>
      </c>
      <c r="D107" s="50">
        <f>D108</f>
        <v>18500</v>
      </c>
      <c r="E107" s="50">
        <v>18500</v>
      </c>
      <c r="F107" s="46">
        <f t="shared" si="3"/>
        <v>0</v>
      </c>
    </row>
    <row r="108" spans="1:6" s="47" customFormat="1" ht="45.75" customHeight="1">
      <c r="A108" s="49" t="s">
        <v>415</v>
      </c>
      <c r="B108" s="52" t="s">
        <v>36</v>
      </c>
      <c r="C108" s="51" t="s">
        <v>410</v>
      </c>
      <c r="D108" s="50">
        <f>D109+D112</f>
        <v>18500</v>
      </c>
      <c r="E108" s="50">
        <f>E109+E112</f>
        <v>18500</v>
      </c>
      <c r="F108" s="46">
        <f t="shared" si="3"/>
        <v>0</v>
      </c>
    </row>
    <row r="109" spans="1:6" s="47" customFormat="1" ht="23.25" customHeight="1" hidden="1">
      <c r="A109" s="49" t="s">
        <v>44</v>
      </c>
      <c r="B109" s="52" t="s">
        <v>36</v>
      </c>
      <c r="C109" s="51" t="s">
        <v>411</v>
      </c>
      <c r="D109" s="50">
        <f>D110+D111</f>
        <v>0</v>
      </c>
      <c r="E109" s="50">
        <f>E110+E111</f>
        <v>0</v>
      </c>
      <c r="F109" s="46">
        <f t="shared" si="3"/>
        <v>0</v>
      </c>
    </row>
    <row r="110" spans="1:6" s="47" customFormat="1" ht="27" customHeight="1" hidden="1">
      <c r="A110" s="49" t="s">
        <v>48</v>
      </c>
      <c r="B110" s="52" t="s">
        <v>36</v>
      </c>
      <c r="C110" s="51" t="s">
        <v>412</v>
      </c>
      <c r="D110" s="50"/>
      <c r="E110" s="50">
        <v>0</v>
      </c>
      <c r="F110" s="46">
        <f t="shared" si="3"/>
        <v>0</v>
      </c>
    </row>
    <row r="111" spans="1:6" s="47" customFormat="1" ht="27" customHeight="1" hidden="1">
      <c r="A111" s="49" t="s">
        <v>147</v>
      </c>
      <c r="B111" s="52" t="s">
        <v>36</v>
      </c>
      <c r="C111" s="51" t="s">
        <v>272</v>
      </c>
      <c r="D111" s="50">
        <v>0</v>
      </c>
      <c r="E111" s="50">
        <v>0</v>
      </c>
      <c r="F111" s="46">
        <f t="shared" si="3"/>
        <v>0</v>
      </c>
    </row>
    <row r="112" spans="1:6" s="47" customFormat="1" ht="25.5" customHeight="1">
      <c r="A112" s="49" t="s">
        <v>51</v>
      </c>
      <c r="B112" s="52" t="s">
        <v>36</v>
      </c>
      <c r="C112" s="51" t="s">
        <v>418</v>
      </c>
      <c r="D112" s="50">
        <f>D113+D114</f>
        <v>18500</v>
      </c>
      <c r="E112" s="50">
        <f>E114+E113</f>
        <v>18500</v>
      </c>
      <c r="F112" s="46">
        <f t="shared" si="3"/>
        <v>0</v>
      </c>
    </row>
    <row r="113" spans="1:6" s="47" customFormat="1" ht="28.5" customHeight="1" hidden="1">
      <c r="A113" s="49" t="s">
        <v>129</v>
      </c>
      <c r="B113" s="52" t="s">
        <v>36</v>
      </c>
      <c r="C113" s="51" t="s">
        <v>239</v>
      </c>
      <c r="D113" s="50">
        <v>0</v>
      </c>
      <c r="E113" s="50">
        <v>0</v>
      </c>
      <c r="F113" s="46">
        <f t="shared" si="3"/>
        <v>0</v>
      </c>
    </row>
    <row r="114" spans="1:6" s="47" customFormat="1" ht="24" customHeight="1">
      <c r="A114" s="49" t="s">
        <v>54</v>
      </c>
      <c r="B114" s="52" t="s">
        <v>36</v>
      </c>
      <c r="C114" s="51" t="s">
        <v>432</v>
      </c>
      <c r="D114" s="50">
        <v>18500</v>
      </c>
      <c r="E114" s="50">
        <v>18500</v>
      </c>
      <c r="F114" s="46">
        <f t="shared" si="3"/>
        <v>0</v>
      </c>
    </row>
    <row r="115" spans="1:6" s="47" customFormat="1" ht="12.75">
      <c r="A115" s="49" t="s">
        <v>161</v>
      </c>
      <c r="B115" s="52" t="s">
        <v>36</v>
      </c>
      <c r="C115" s="51" t="s">
        <v>122</v>
      </c>
      <c r="D115" s="50">
        <f>D116</f>
        <v>747864.95</v>
      </c>
      <c r="E115" s="50">
        <f>E116+E157</f>
        <v>242276.78</v>
      </c>
      <c r="F115" s="46">
        <f t="shared" si="3"/>
        <v>505588.1699999999</v>
      </c>
    </row>
    <row r="116" spans="1:6" s="47" customFormat="1" ht="12" customHeight="1">
      <c r="A116" s="49" t="s">
        <v>174</v>
      </c>
      <c r="B116" s="52" t="s">
        <v>36</v>
      </c>
      <c r="C116" s="51" t="s">
        <v>175</v>
      </c>
      <c r="D116" s="50">
        <f>D127+D160</f>
        <v>747864.95</v>
      </c>
      <c r="E116" s="50">
        <f>E127+E160</f>
        <v>242276.78</v>
      </c>
      <c r="F116" s="46">
        <f t="shared" si="3"/>
        <v>505588.1699999999</v>
      </c>
    </row>
    <row r="117" spans="1:6" s="47" customFormat="1" ht="48.75" customHeight="1" hidden="1">
      <c r="A117" s="49" t="s">
        <v>229</v>
      </c>
      <c r="B117" s="52" t="s">
        <v>36</v>
      </c>
      <c r="C117" s="51" t="s">
        <v>336</v>
      </c>
      <c r="D117" s="50">
        <f>D118</f>
        <v>0</v>
      </c>
      <c r="E117" s="50">
        <f>E118</f>
        <v>0</v>
      </c>
      <c r="F117" s="46">
        <f t="shared" si="3"/>
        <v>0</v>
      </c>
    </row>
    <row r="118" spans="1:6" s="47" customFormat="1" ht="71.25" customHeight="1" hidden="1">
      <c r="A118" s="81" t="s">
        <v>261</v>
      </c>
      <c r="B118" s="52" t="s">
        <v>36</v>
      </c>
      <c r="C118" s="51" t="s">
        <v>335</v>
      </c>
      <c r="D118" s="50">
        <v>0</v>
      </c>
      <c r="E118" s="50">
        <v>0</v>
      </c>
      <c r="F118" s="46">
        <f t="shared" si="3"/>
        <v>0</v>
      </c>
    </row>
    <row r="119" spans="1:6" s="47" customFormat="1" ht="13.5" customHeight="1" hidden="1">
      <c r="A119" s="49" t="s">
        <v>39</v>
      </c>
      <c r="B119" s="52" t="s">
        <v>36</v>
      </c>
      <c r="C119" s="51" t="s">
        <v>334</v>
      </c>
      <c r="D119" s="50">
        <v>0</v>
      </c>
      <c r="E119" s="50">
        <v>0</v>
      </c>
      <c r="F119" s="46">
        <f t="shared" si="3"/>
        <v>0</v>
      </c>
    </row>
    <row r="120" spans="1:6" s="47" customFormat="1" ht="0.75" customHeight="1" hidden="1">
      <c r="A120" s="49" t="s">
        <v>221</v>
      </c>
      <c r="B120" s="52" t="s">
        <v>36</v>
      </c>
      <c r="C120" s="51" t="s">
        <v>262</v>
      </c>
      <c r="D120" s="50">
        <f>D121+D122</f>
        <v>0</v>
      </c>
      <c r="E120" s="50">
        <f>E121+E122</f>
        <v>0</v>
      </c>
      <c r="F120" s="46">
        <f t="shared" si="3"/>
        <v>0</v>
      </c>
    </row>
    <row r="121" spans="1:6" s="47" customFormat="1" ht="12.75" customHeight="1" hidden="1">
      <c r="A121" s="49" t="s">
        <v>263</v>
      </c>
      <c r="B121" s="52" t="s">
        <v>36</v>
      </c>
      <c r="C121" s="51" t="s">
        <v>333</v>
      </c>
      <c r="D121" s="50">
        <v>0</v>
      </c>
      <c r="E121" s="50">
        <v>0</v>
      </c>
      <c r="F121" s="46">
        <f t="shared" si="3"/>
        <v>0</v>
      </c>
    </row>
    <row r="122" spans="1:6" s="47" customFormat="1" ht="37.5" customHeight="1" hidden="1">
      <c r="A122" s="49" t="s">
        <v>170</v>
      </c>
      <c r="B122" s="52" t="s">
        <v>36</v>
      </c>
      <c r="C122" s="51" t="s">
        <v>332</v>
      </c>
      <c r="D122" s="50">
        <v>0</v>
      </c>
      <c r="E122" s="50">
        <v>0</v>
      </c>
      <c r="F122" s="46">
        <f t="shared" si="3"/>
        <v>0</v>
      </c>
    </row>
    <row r="123" spans="1:6" s="47" customFormat="1" ht="37.5" customHeight="1" hidden="1">
      <c r="A123" s="49" t="s">
        <v>221</v>
      </c>
      <c r="B123" s="52" t="s">
        <v>36</v>
      </c>
      <c r="C123" s="51" t="s">
        <v>349</v>
      </c>
      <c r="D123" s="50">
        <v>0</v>
      </c>
      <c r="E123" s="50">
        <v>0</v>
      </c>
      <c r="F123" s="46">
        <f t="shared" si="3"/>
        <v>0</v>
      </c>
    </row>
    <row r="124" spans="1:6" s="47" customFormat="1" ht="12" customHeight="1" hidden="1">
      <c r="A124" s="49" t="s">
        <v>47</v>
      </c>
      <c r="B124" s="52" t="s">
        <v>36</v>
      </c>
      <c r="C124" s="51" t="s">
        <v>350</v>
      </c>
      <c r="D124" s="50">
        <v>0</v>
      </c>
      <c r="E124" s="50">
        <v>0</v>
      </c>
      <c r="F124" s="46">
        <f t="shared" si="3"/>
        <v>0</v>
      </c>
    </row>
    <row r="125" spans="1:6" s="47" customFormat="1" ht="12.75" customHeight="1" hidden="1">
      <c r="A125" s="49" t="s">
        <v>49</v>
      </c>
      <c r="B125" s="52" t="s">
        <v>36</v>
      </c>
      <c r="C125" s="51" t="s">
        <v>351</v>
      </c>
      <c r="D125" s="50">
        <v>0</v>
      </c>
      <c r="E125" s="50">
        <v>0</v>
      </c>
      <c r="F125" s="46">
        <f t="shared" si="3"/>
        <v>0</v>
      </c>
    </row>
    <row r="126" spans="1:6" s="47" customFormat="1" ht="12.75" customHeight="1" hidden="1">
      <c r="A126" s="49" t="s">
        <v>50</v>
      </c>
      <c r="B126" s="52" t="s">
        <v>36</v>
      </c>
      <c r="C126" s="51" t="s">
        <v>352</v>
      </c>
      <c r="D126" s="50">
        <v>0</v>
      </c>
      <c r="E126" s="50">
        <v>0</v>
      </c>
      <c r="F126" s="46">
        <f t="shared" si="3"/>
        <v>0</v>
      </c>
    </row>
    <row r="127" spans="1:6" s="47" customFormat="1" ht="33.75">
      <c r="A127" s="49" t="s">
        <v>221</v>
      </c>
      <c r="B127" s="52" t="s">
        <v>36</v>
      </c>
      <c r="C127" s="51" t="s">
        <v>337</v>
      </c>
      <c r="D127" s="50">
        <f>D128+D132+D138+D137</f>
        <v>69165.95</v>
      </c>
      <c r="E127" s="50">
        <f>E128+E132+E137+E138</f>
        <v>68401.78</v>
      </c>
      <c r="F127" s="46">
        <f t="shared" si="3"/>
        <v>764.1699999999983</v>
      </c>
    </row>
    <row r="128" spans="1:6" s="47" customFormat="1" ht="21.75" customHeight="1">
      <c r="A128" s="49" t="s">
        <v>40</v>
      </c>
      <c r="B128" s="52" t="s">
        <v>36</v>
      </c>
      <c r="C128" s="51" t="s">
        <v>338</v>
      </c>
      <c r="D128" s="50">
        <f>D129+D131+D130</f>
        <v>23681.74</v>
      </c>
      <c r="E128" s="50">
        <f>E129+E131+E130</f>
        <v>23681.74</v>
      </c>
      <c r="F128" s="46">
        <f t="shared" si="3"/>
        <v>0</v>
      </c>
    </row>
    <row r="129" spans="1:6" s="47" customFormat="1" ht="11.25" customHeight="1" hidden="1">
      <c r="A129" s="49" t="s">
        <v>41</v>
      </c>
      <c r="B129" s="52" t="s">
        <v>36</v>
      </c>
      <c r="C129" s="51" t="s">
        <v>348</v>
      </c>
      <c r="D129" s="50">
        <v>0</v>
      </c>
      <c r="E129" s="50">
        <v>0</v>
      </c>
      <c r="F129" s="46">
        <f t="shared" si="3"/>
        <v>0</v>
      </c>
    </row>
    <row r="130" spans="1:6" s="47" customFormat="1" ht="16.5" customHeight="1" hidden="1">
      <c r="A130" s="49" t="s">
        <v>43</v>
      </c>
      <c r="B130" s="52" t="s">
        <v>36</v>
      </c>
      <c r="C130" s="51" t="s">
        <v>312</v>
      </c>
      <c r="D130" s="50">
        <v>0</v>
      </c>
      <c r="E130" s="50">
        <v>0</v>
      </c>
      <c r="F130" s="46">
        <f t="shared" si="3"/>
        <v>0</v>
      </c>
    </row>
    <row r="131" spans="1:6" s="47" customFormat="1" ht="22.5">
      <c r="A131" s="49" t="s">
        <v>42</v>
      </c>
      <c r="B131" s="52" t="s">
        <v>36</v>
      </c>
      <c r="C131" s="51" t="s">
        <v>347</v>
      </c>
      <c r="D131" s="50">
        <v>23681.74</v>
      </c>
      <c r="E131" s="50">
        <v>23681.74</v>
      </c>
      <c r="F131" s="46">
        <f t="shared" si="3"/>
        <v>0</v>
      </c>
    </row>
    <row r="132" spans="1:6" s="47" customFormat="1" ht="15" customHeight="1">
      <c r="A132" s="49" t="s">
        <v>44</v>
      </c>
      <c r="B132" s="52" t="s">
        <v>36</v>
      </c>
      <c r="C132" s="51" t="s">
        <v>339</v>
      </c>
      <c r="D132" s="50">
        <f>D134+D135+D136</f>
        <v>26827.95</v>
      </c>
      <c r="E132" s="50">
        <f>E134+E135+E136</f>
        <v>26063.78</v>
      </c>
      <c r="F132" s="46">
        <f t="shared" si="3"/>
        <v>764.1700000000019</v>
      </c>
    </row>
    <row r="133" spans="1:6" s="47" customFormat="1" ht="12.75" customHeight="1" hidden="1">
      <c r="A133" s="49" t="s">
        <v>46</v>
      </c>
      <c r="B133" s="52" t="s">
        <v>36</v>
      </c>
      <c r="C133" s="51" t="s">
        <v>123</v>
      </c>
      <c r="D133" s="50">
        <v>0</v>
      </c>
      <c r="E133" s="50">
        <v>0</v>
      </c>
      <c r="F133" s="46">
        <f t="shared" si="3"/>
        <v>0</v>
      </c>
    </row>
    <row r="134" spans="1:6" s="47" customFormat="1" ht="14.25" customHeight="1">
      <c r="A134" s="49" t="s">
        <v>47</v>
      </c>
      <c r="B134" s="52" t="s">
        <v>36</v>
      </c>
      <c r="C134" s="51" t="s">
        <v>346</v>
      </c>
      <c r="D134" s="50">
        <v>26827.95</v>
      </c>
      <c r="E134" s="50">
        <v>26063.78</v>
      </c>
      <c r="F134" s="46">
        <f t="shared" si="3"/>
        <v>764.1700000000019</v>
      </c>
    </row>
    <row r="135" spans="1:6" s="47" customFormat="1" ht="22.5" hidden="1">
      <c r="A135" s="49" t="s">
        <v>48</v>
      </c>
      <c r="B135" s="52" t="s">
        <v>36</v>
      </c>
      <c r="C135" s="51" t="s">
        <v>340</v>
      </c>
      <c r="D135" s="50">
        <v>0</v>
      </c>
      <c r="E135" s="50">
        <v>0</v>
      </c>
      <c r="F135" s="46">
        <f t="shared" si="3"/>
        <v>0</v>
      </c>
    </row>
    <row r="136" spans="1:6" s="47" customFormat="1" ht="12.75" hidden="1">
      <c r="A136" s="49" t="s">
        <v>49</v>
      </c>
      <c r="B136" s="52" t="s">
        <v>36</v>
      </c>
      <c r="C136" s="51" t="s">
        <v>345</v>
      </c>
      <c r="D136" s="50">
        <v>0</v>
      </c>
      <c r="E136" s="50">
        <v>0</v>
      </c>
      <c r="F136" s="46">
        <f aca="true" t="shared" si="6" ref="F136:F171">D136-E136</f>
        <v>0</v>
      </c>
    </row>
    <row r="137" spans="1:6" s="47" customFormat="1" ht="14.25" customHeight="1">
      <c r="A137" s="49" t="s">
        <v>50</v>
      </c>
      <c r="B137" s="52" t="s">
        <v>36</v>
      </c>
      <c r="C137" s="51" t="s">
        <v>341</v>
      </c>
      <c r="D137" s="50">
        <v>18656.26</v>
      </c>
      <c r="E137" s="50">
        <v>18656.26</v>
      </c>
      <c r="F137" s="46">
        <f t="shared" si="6"/>
        <v>0</v>
      </c>
    </row>
    <row r="138" spans="1:6" s="47" customFormat="1" ht="21.75" customHeight="1" hidden="1">
      <c r="A138" s="49" t="s">
        <v>51</v>
      </c>
      <c r="B138" s="52" t="s">
        <v>36</v>
      </c>
      <c r="C138" s="51" t="s">
        <v>342</v>
      </c>
      <c r="D138" s="50">
        <f>D139+D140</f>
        <v>0</v>
      </c>
      <c r="E138" s="50">
        <f>E139+E140</f>
        <v>0</v>
      </c>
      <c r="F138" s="46">
        <f t="shared" si="6"/>
        <v>0</v>
      </c>
    </row>
    <row r="139" spans="1:6" s="47" customFormat="1" ht="22.5" customHeight="1" hidden="1">
      <c r="A139" s="49" t="s">
        <v>54</v>
      </c>
      <c r="B139" s="52" t="s">
        <v>36</v>
      </c>
      <c r="C139" s="51" t="s">
        <v>344</v>
      </c>
      <c r="D139" s="50">
        <v>0</v>
      </c>
      <c r="E139" s="50">
        <v>0</v>
      </c>
      <c r="F139" s="46">
        <f t="shared" si="6"/>
        <v>0</v>
      </c>
    </row>
    <row r="140" spans="1:6" s="47" customFormat="1" ht="22.5" hidden="1">
      <c r="A140" s="49" t="s">
        <v>52</v>
      </c>
      <c r="B140" s="52" t="s">
        <v>36</v>
      </c>
      <c r="C140" s="51" t="s">
        <v>343</v>
      </c>
      <c r="D140" s="50">
        <v>0</v>
      </c>
      <c r="E140" s="50">
        <v>0</v>
      </c>
      <c r="F140" s="46">
        <f t="shared" si="6"/>
        <v>0</v>
      </c>
    </row>
    <row r="141" spans="1:6" s="47" customFormat="1" ht="33.75" hidden="1">
      <c r="A141" s="49" t="s">
        <v>221</v>
      </c>
      <c r="B141" s="52" t="s">
        <v>36</v>
      </c>
      <c r="C141" s="51" t="s">
        <v>222</v>
      </c>
      <c r="D141" s="50">
        <f>D143+D146+D150+D151</f>
        <v>0</v>
      </c>
      <c r="E141" s="50">
        <f>E143+E146+E150+E151</f>
        <v>0</v>
      </c>
      <c r="F141" s="46">
        <f t="shared" si="6"/>
        <v>0</v>
      </c>
    </row>
    <row r="142" spans="1:6" s="47" customFormat="1" ht="12.75" hidden="1">
      <c r="A142" s="49" t="s">
        <v>39</v>
      </c>
      <c r="B142" s="52" t="s">
        <v>36</v>
      </c>
      <c r="C142" s="51" t="s">
        <v>124</v>
      </c>
      <c r="D142" s="50"/>
      <c r="E142" s="50">
        <f>E143+E146+E150</f>
        <v>0</v>
      </c>
      <c r="F142" s="46">
        <f t="shared" si="6"/>
        <v>0</v>
      </c>
    </row>
    <row r="143" spans="1:6" s="47" customFormat="1" ht="22.5" hidden="1">
      <c r="A143" s="49" t="s">
        <v>40</v>
      </c>
      <c r="B143" s="52" t="s">
        <v>36</v>
      </c>
      <c r="C143" s="51" t="s">
        <v>223</v>
      </c>
      <c r="D143" s="50">
        <f>D144+D145</f>
        <v>0</v>
      </c>
      <c r="E143" s="50">
        <f>E144+E145</f>
        <v>0</v>
      </c>
      <c r="F143" s="46">
        <f t="shared" si="6"/>
        <v>0</v>
      </c>
    </row>
    <row r="144" spans="1:6" s="47" customFormat="1" ht="12.75" hidden="1">
      <c r="A144" s="49" t="s">
        <v>41</v>
      </c>
      <c r="B144" s="52" t="s">
        <v>36</v>
      </c>
      <c r="C144" s="51" t="s">
        <v>224</v>
      </c>
      <c r="D144" s="50">
        <v>0</v>
      </c>
      <c r="E144" s="50">
        <v>0</v>
      </c>
      <c r="F144" s="46">
        <f t="shared" si="6"/>
        <v>0</v>
      </c>
    </row>
    <row r="145" spans="1:6" s="47" customFormat="1" ht="22.5" hidden="1">
      <c r="A145" s="49" t="s">
        <v>42</v>
      </c>
      <c r="B145" s="52" t="s">
        <v>36</v>
      </c>
      <c r="C145" s="51" t="s">
        <v>225</v>
      </c>
      <c r="D145" s="50">
        <v>0</v>
      </c>
      <c r="E145" s="50">
        <v>0</v>
      </c>
      <c r="F145" s="46">
        <f t="shared" si="6"/>
        <v>0</v>
      </c>
    </row>
    <row r="146" spans="1:6" s="47" customFormat="1" ht="12.75" customHeight="1" hidden="1">
      <c r="A146" s="49" t="s">
        <v>44</v>
      </c>
      <c r="B146" s="52" t="s">
        <v>36</v>
      </c>
      <c r="C146" s="51" t="s">
        <v>226</v>
      </c>
      <c r="D146" s="50">
        <v>0</v>
      </c>
      <c r="E146" s="50">
        <f>E149</f>
        <v>0</v>
      </c>
      <c r="F146" s="46">
        <f t="shared" si="6"/>
        <v>0</v>
      </c>
    </row>
    <row r="147" spans="1:6" s="47" customFormat="1" ht="12.75" hidden="1">
      <c r="A147" s="49" t="s">
        <v>47</v>
      </c>
      <c r="B147" s="52" t="s">
        <v>36</v>
      </c>
      <c r="C147" s="51" t="s">
        <v>125</v>
      </c>
      <c r="D147" s="50">
        <v>0</v>
      </c>
      <c r="E147" s="50">
        <v>0</v>
      </c>
      <c r="F147" s="46">
        <f t="shared" si="6"/>
        <v>0</v>
      </c>
    </row>
    <row r="148" spans="1:6" s="47" customFormat="1" ht="22.5" hidden="1">
      <c r="A148" s="49" t="s">
        <v>48</v>
      </c>
      <c r="B148" s="52" t="s">
        <v>36</v>
      </c>
      <c r="C148" s="51" t="s">
        <v>126</v>
      </c>
      <c r="D148" s="50">
        <v>0</v>
      </c>
      <c r="E148" s="50">
        <v>0</v>
      </c>
      <c r="F148" s="46">
        <f t="shared" si="6"/>
        <v>0</v>
      </c>
    </row>
    <row r="149" spans="1:6" s="47" customFormat="1" ht="12.75" hidden="1">
      <c r="A149" s="49" t="s">
        <v>49</v>
      </c>
      <c r="B149" s="52" t="s">
        <v>36</v>
      </c>
      <c r="C149" s="51" t="s">
        <v>227</v>
      </c>
      <c r="D149" s="50">
        <v>0</v>
      </c>
      <c r="E149" s="50">
        <v>0</v>
      </c>
      <c r="F149" s="46">
        <f t="shared" si="6"/>
        <v>0</v>
      </c>
    </row>
    <row r="150" spans="1:6" s="47" customFormat="1" ht="12.75" hidden="1">
      <c r="A150" s="49" t="s">
        <v>50</v>
      </c>
      <c r="B150" s="52" t="s">
        <v>36</v>
      </c>
      <c r="C150" s="51" t="s">
        <v>248</v>
      </c>
      <c r="D150" s="50">
        <v>0</v>
      </c>
      <c r="E150" s="50">
        <v>0</v>
      </c>
      <c r="F150" s="46">
        <f t="shared" si="6"/>
        <v>0</v>
      </c>
    </row>
    <row r="151" spans="1:6" s="47" customFormat="1" ht="24" customHeight="1" hidden="1">
      <c r="A151" s="49" t="s">
        <v>51</v>
      </c>
      <c r="B151" s="52" t="s">
        <v>36</v>
      </c>
      <c r="C151" s="51" t="s">
        <v>228</v>
      </c>
      <c r="D151" s="50">
        <f>D152+D153</f>
        <v>0</v>
      </c>
      <c r="E151" s="50">
        <f>E152+E153</f>
        <v>0</v>
      </c>
      <c r="F151" s="46">
        <f t="shared" si="6"/>
        <v>0</v>
      </c>
    </row>
    <row r="152" spans="1:6" s="47" customFormat="1" ht="27" customHeight="1" hidden="1">
      <c r="A152" s="49" t="s">
        <v>54</v>
      </c>
      <c r="B152" s="52" t="s">
        <v>36</v>
      </c>
      <c r="C152" s="51" t="s">
        <v>254</v>
      </c>
      <c r="D152" s="50">
        <v>0</v>
      </c>
      <c r="E152" s="50">
        <v>0</v>
      </c>
      <c r="F152" s="46">
        <f t="shared" si="6"/>
        <v>0</v>
      </c>
    </row>
    <row r="153" spans="1:6" s="47" customFormat="1" ht="24" customHeight="1" hidden="1">
      <c r="A153" s="49" t="s">
        <v>52</v>
      </c>
      <c r="B153" s="52" t="s">
        <v>36</v>
      </c>
      <c r="C153" s="51" t="s">
        <v>249</v>
      </c>
      <c r="D153" s="50">
        <v>0</v>
      </c>
      <c r="E153" s="50">
        <v>0</v>
      </c>
      <c r="F153" s="46">
        <f t="shared" si="6"/>
        <v>0</v>
      </c>
    </row>
    <row r="154" spans="1:6" s="47" customFormat="1" ht="22.5" hidden="1">
      <c r="A154" s="49" t="s">
        <v>59</v>
      </c>
      <c r="B154" s="52" t="s">
        <v>36</v>
      </c>
      <c r="C154" s="51" t="s">
        <v>127</v>
      </c>
      <c r="D154" s="50" t="e">
        <f>#REF!</f>
        <v>#REF!</v>
      </c>
      <c r="E154" s="50" t="e">
        <f>#REF!</f>
        <v>#REF!</v>
      </c>
      <c r="F154" s="46" t="e">
        <f t="shared" si="6"/>
        <v>#REF!</v>
      </c>
    </row>
    <row r="155" spans="1:6" s="47" customFormat="1" ht="28.5" customHeight="1" hidden="1">
      <c r="A155" s="49" t="s">
        <v>39</v>
      </c>
      <c r="B155" s="52" t="s">
        <v>36</v>
      </c>
      <c r="C155" s="51" t="s">
        <v>173</v>
      </c>
      <c r="D155" s="50">
        <f aca="true" t="shared" si="7" ref="D155:E158">D156</f>
        <v>0</v>
      </c>
      <c r="E155" s="50">
        <f t="shared" si="7"/>
        <v>0</v>
      </c>
      <c r="F155" s="46">
        <f t="shared" si="6"/>
        <v>0</v>
      </c>
    </row>
    <row r="156" spans="1:6" s="47" customFormat="1" ht="83.25" customHeight="1" hidden="1">
      <c r="A156" s="49" t="s">
        <v>258</v>
      </c>
      <c r="B156" s="52" t="s">
        <v>36</v>
      </c>
      <c r="C156" s="51" t="s">
        <v>358</v>
      </c>
      <c r="D156" s="50">
        <f t="shared" si="7"/>
        <v>0</v>
      </c>
      <c r="E156" s="50">
        <f t="shared" si="7"/>
        <v>0</v>
      </c>
      <c r="F156" s="46">
        <f t="shared" si="6"/>
        <v>0</v>
      </c>
    </row>
    <row r="157" spans="1:6" s="47" customFormat="1" ht="30" customHeight="1" hidden="1">
      <c r="A157" s="49" t="s">
        <v>257</v>
      </c>
      <c r="B157" s="52" t="s">
        <v>36</v>
      </c>
      <c r="C157" s="51" t="s">
        <v>359</v>
      </c>
      <c r="D157" s="50">
        <f t="shared" si="7"/>
        <v>0</v>
      </c>
      <c r="E157" s="50">
        <f t="shared" si="7"/>
        <v>0</v>
      </c>
      <c r="F157" s="46">
        <f t="shared" si="6"/>
        <v>0</v>
      </c>
    </row>
    <row r="158" spans="1:6" s="47" customFormat="1" ht="37.5" customHeight="1" hidden="1">
      <c r="A158" s="49" t="s">
        <v>221</v>
      </c>
      <c r="B158" s="52" t="s">
        <v>36</v>
      </c>
      <c r="C158" s="51" t="s">
        <v>360</v>
      </c>
      <c r="D158" s="50">
        <f t="shared" si="7"/>
        <v>0</v>
      </c>
      <c r="E158" s="50">
        <f t="shared" si="7"/>
        <v>0</v>
      </c>
      <c r="F158" s="46">
        <f t="shared" si="6"/>
        <v>0</v>
      </c>
    </row>
    <row r="159" spans="1:6" s="47" customFormat="1" ht="23.25" customHeight="1" hidden="1">
      <c r="A159" s="49" t="s">
        <v>52</v>
      </c>
      <c r="B159" s="52" t="s">
        <v>36</v>
      </c>
      <c r="C159" s="51" t="s">
        <v>361</v>
      </c>
      <c r="D159" s="50">
        <v>0</v>
      </c>
      <c r="E159" s="50">
        <v>0</v>
      </c>
      <c r="F159" s="46">
        <f t="shared" si="6"/>
        <v>0</v>
      </c>
    </row>
    <row r="160" spans="1:6" s="47" customFormat="1" ht="17.25" customHeight="1">
      <c r="A160" s="49" t="s">
        <v>377</v>
      </c>
      <c r="B160" s="52" t="s">
        <v>36</v>
      </c>
      <c r="C160" s="51" t="s">
        <v>378</v>
      </c>
      <c r="D160" s="50">
        <f>D161+D164</f>
        <v>678699</v>
      </c>
      <c r="E160" s="50">
        <v>173875</v>
      </c>
      <c r="F160" s="46">
        <f t="shared" si="6"/>
        <v>504824</v>
      </c>
    </row>
    <row r="161" spans="1:6" s="47" customFormat="1" ht="94.5" customHeight="1">
      <c r="A161" s="49" t="s">
        <v>376</v>
      </c>
      <c r="B161" s="52" t="s">
        <v>36</v>
      </c>
      <c r="C161" s="51" t="s">
        <v>375</v>
      </c>
      <c r="D161" s="50">
        <f>D162</f>
        <v>669159</v>
      </c>
      <c r="E161" s="50">
        <f>E162</f>
        <v>167250</v>
      </c>
      <c r="F161" s="46">
        <f t="shared" si="6"/>
        <v>501909</v>
      </c>
    </row>
    <row r="162" spans="1:6" s="47" customFormat="1" ht="19.5" customHeight="1">
      <c r="A162" s="49" t="s">
        <v>372</v>
      </c>
      <c r="B162" s="52" t="s">
        <v>36</v>
      </c>
      <c r="C162" s="51" t="s">
        <v>374</v>
      </c>
      <c r="D162" s="50">
        <f>D163</f>
        <v>669159</v>
      </c>
      <c r="E162" s="50">
        <f>E163</f>
        <v>167250</v>
      </c>
      <c r="F162" s="46">
        <f t="shared" si="6"/>
        <v>501909</v>
      </c>
    </row>
    <row r="163" spans="1:6" s="47" customFormat="1" ht="33" customHeight="1">
      <c r="A163" s="49" t="s">
        <v>188</v>
      </c>
      <c r="B163" s="52" t="s">
        <v>36</v>
      </c>
      <c r="C163" s="51" t="s">
        <v>373</v>
      </c>
      <c r="D163" s="50">
        <v>669159</v>
      </c>
      <c r="E163" s="50">
        <v>167250</v>
      </c>
      <c r="F163" s="46">
        <f t="shared" si="6"/>
        <v>501909</v>
      </c>
    </row>
    <row r="164" spans="1:6" s="47" customFormat="1" ht="94.5" customHeight="1">
      <c r="A164" s="49" t="s">
        <v>371</v>
      </c>
      <c r="B164" s="52" t="s">
        <v>36</v>
      </c>
      <c r="C164" s="51" t="s">
        <v>370</v>
      </c>
      <c r="D164" s="50">
        <f>D165</f>
        <v>9540</v>
      </c>
      <c r="E164" s="50">
        <f>E165</f>
        <v>6625</v>
      </c>
      <c r="F164" s="46">
        <f t="shared" si="6"/>
        <v>2915</v>
      </c>
    </row>
    <row r="165" spans="1:6" s="47" customFormat="1" ht="19.5" customHeight="1">
      <c r="A165" s="49" t="s">
        <v>372</v>
      </c>
      <c r="B165" s="52" t="s">
        <v>36</v>
      </c>
      <c r="C165" s="51" t="s">
        <v>369</v>
      </c>
      <c r="D165" s="50">
        <f>D166</f>
        <v>9540</v>
      </c>
      <c r="E165" s="50">
        <f>E166</f>
        <v>6625</v>
      </c>
      <c r="F165" s="46">
        <f t="shared" si="6"/>
        <v>2915</v>
      </c>
    </row>
    <row r="166" spans="1:6" s="47" customFormat="1" ht="33" customHeight="1">
      <c r="A166" s="49" t="s">
        <v>188</v>
      </c>
      <c r="B166" s="52" t="s">
        <v>36</v>
      </c>
      <c r="C166" s="51" t="s">
        <v>368</v>
      </c>
      <c r="D166" s="50">
        <v>9540</v>
      </c>
      <c r="E166" s="50">
        <v>6625</v>
      </c>
      <c r="F166" s="46">
        <f t="shared" si="6"/>
        <v>2915</v>
      </c>
    </row>
    <row r="167" spans="1:6" s="47" customFormat="1" ht="16.5" customHeight="1">
      <c r="A167" s="49" t="s">
        <v>169</v>
      </c>
      <c r="B167" s="52" t="s">
        <v>36</v>
      </c>
      <c r="C167" s="51" t="s">
        <v>88</v>
      </c>
      <c r="D167" s="50">
        <f>D168</f>
        <v>47000</v>
      </c>
      <c r="E167" s="50">
        <v>34122.22</v>
      </c>
      <c r="F167" s="46">
        <f t="shared" si="6"/>
        <v>12877.779999999999</v>
      </c>
    </row>
    <row r="168" spans="1:6" s="47" customFormat="1" ht="12.75" customHeight="1">
      <c r="A168" s="49" t="s">
        <v>171</v>
      </c>
      <c r="B168" s="52" t="s">
        <v>36</v>
      </c>
      <c r="C168" s="51" t="s">
        <v>172</v>
      </c>
      <c r="D168" s="50">
        <f>D169</f>
        <v>47000</v>
      </c>
      <c r="E168" s="50">
        <v>34122.22</v>
      </c>
      <c r="F168" s="46">
        <f t="shared" si="6"/>
        <v>12877.779999999999</v>
      </c>
    </row>
    <row r="169" spans="1:6" s="47" customFormat="1" ht="21.75" customHeight="1">
      <c r="A169" s="49" t="s">
        <v>231</v>
      </c>
      <c r="B169" s="52" t="s">
        <v>36</v>
      </c>
      <c r="C169" s="51" t="s">
        <v>230</v>
      </c>
      <c r="D169" s="50">
        <f>D170</f>
        <v>47000</v>
      </c>
      <c r="E169" s="50">
        <v>34122.22</v>
      </c>
      <c r="F169" s="46">
        <f t="shared" si="6"/>
        <v>12877.779999999999</v>
      </c>
    </row>
    <row r="170" spans="1:6" s="47" customFormat="1" ht="15" customHeight="1">
      <c r="A170" s="49" t="s">
        <v>39</v>
      </c>
      <c r="B170" s="52" t="s">
        <v>36</v>
      </c>
      <c r="C170" s="51" t="s">
        <v>232</v>
      </c>
      <c r="D170" s="50">
        <f>D171</f>
        <v>47000</v>
      </c>
      <c r="E170" s="50">
        <v>34122.22</v>
      </c>
      <c r="F170" s="46">
        <f t="shared" si="6"/>
        <v>12877.779999999999</v>
      </c>
    </row>
    <row r="171" spans="1:6" s="47" customFormat="1" ht="34.5" customHeight="1">
      <c r="A171" s="49" t="s">
        <v>170</v>
      </c>
      <c r="B171" s="52" t="s">
        <v>36</v>
      </c>
      <c r="C171" s="51" t="s">
        <v>233</v>
      </c>
      <c r="D171" s="50">
        <v>47000</v>
      </c>
      <c r="E171" s="50">
        <v>34122.22</v>
      </c>
      <c r="F171" s="46">
        <f t="shared" si="6"/>
        <v>12877.779999999999</v>
      </c>
    </row>
    <row r="172" spans="1:6" s="47" customFormat="1" ht="24.75" customHeight="1">
      <c r="A172" s="49" t="s">
        <v>60</v>
      </c>
      <c r="B172" s="52" t="s">
        <v>37</v>
      </c>
      <c r="C172" s="51" t="s">
        <v>128</v>
      </c>
      <c r="D172" s="50">
        <f>Доходы!D16-Расходы!D7</f>
        <v>-43165.94999999995</v>
      </c>
      <c r="E172" s="50">
        <f>Доходы!E16-Расходы!E7</f>
        <v>145153.5</v>
      </c>
      <c r="F172" s="46">
        <f>Доходы!F16-Расходы!F7</f>
        <v>-188319.44999999995</v>
      </c>
    </row>
    <row r="173" spans="4:6" s="17" customFormat="1" ht="12.75">
      <c r="D173" s="25"/>
      <c r="E173" s="25"/>
      <c r="F173" s="25"/>
    </row>
    <row r="178" ht="12.75">
      <c r="D178" s="55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9"/>
      <c r="B1" s="139"/>
      <c r="C1" s="139"/>
      <c r="D1" s="139"/>
      <c r="E1" s="139"/>
      <c r="F1" s="139"/>
      <c r="G1" s="26"/>
      <c r="H1" s="26"/>
    </row>
    <row r="2" spans="1:8" ht="15">
      <c r="A2" s="83"/>
      <c r="B2" s="84"/>
      <c r="C2" s="85"/>
      <c r="D2" s="86"/>
      <c r="E2" s="87"/>
      <c r="F2" s="88" t="s">
        <v>273</v>
      </c>
      <c r="G2" s="26"/>
      <c r="H2" s="26"/>
    </row>
    <row r="3" spans="1:8" ht="12.75" customHeight="1">
      <c r="A3" s="89" t="s">
        <v>274</v>
      </c>
      <c r="C3" s="90"/>
      <c r="D3" s="91"/>
      <c r="E3" s="92"/>
      <c r="F3" s="93"/>
      <c r="G3" s="26"/>
      <c r="H3" s="26"/>
    </row>
    <row r="4" spans="1:8" ht="12.75" customHeight="1">
      <c r="A4" s="14"/>
      <c r="B4" s="94"/>
      <c r="C4" s="95"/>
      <c r="D4" s="96"/>
      <c r="E4" s="96"/>
      <c r="F4" s="95"/>
      <c r="G4" s="26"/>
      <c r="H4" s="26"/>
    </row>
    <row r="5" spans="1:8" ht="11.25" customHeight="1">
      <c r="A5" s="140" t="s">
        <v>5</v>
      </c>
      <c r="B5" s="126" t="s">
        <v>24</v>
      </c>
      <c r="C5" s="126" t="s">
        <v>275</v>
      </c>
      <c r="D5" s="131" t="s">
        <v>276</v>
      </c>
      <c r="E5" s="145" t="s">
        <v>14</v>
      </c>
      <c r="F5" s="135" t="s">
        <v>277</v>
      </c>
      <c r="G5" s="26"/>
      <c r="H5" s="26"/>
    </row>
    <row r="6" spans="1:8" ht="12.75">
      <c r="A6" s="141"/>
      <c r="B6" s="127"/>
      <c r="C6" s="143"/>
      <c r="D6" s="127"/>
      <c r="E6" s="146"/>
      <c r="F6" s="148"/>
      <c r="G6" s="39"/>
      <c r="H6" s="22"/>
    </row>
    <row r="7" spans="1:6" s="25" customFormat="1" ht="12.75">
      <c r="A7" s="141"/>
      <c r="B7" s="127"/>
      <c r="C7" s="143"/>
      <c r="D7" s="127"/>
      <c r="E7" s="146"/>
      <c r="F7" s="149"/>
    </row>
    <row r="8" spans="1:6" s="82" customFormat="1" ht="12.75">
      <c r="A8" s="141"/>
      <c r="B8" s="127"/>
      <c r="C8" s="143"/>
      <c r="D8" s="127"/>
      <c r="E8" s="146"/>
      <c r="F8" s="149"/>
    </row>
    <row r="9" spans="1:6" s="82" customFormat="1" ht="12.75">
      <c r="A9" s="142"/>
      <c r="B9" s="128"/>
      <c r="C9" s="144"/>
      <c r="D9" s="128"/>
      <c r="E9" s="147"/>
      <c r="F9" s="150"/>
    </row>
    <row r="10" spans="1:6" s="82" customFormat="1" ht="13.5" thickBot="1">
      <c r="A10" s="97">
        <v>1</v>
      </c>
      <c r="B10" s="4">
        <v>2</v>
      </c>
      <c r="C10" s="31">
        <v>3</v>
      </c>
      <c r="D10" s="32" t="s">
        <v>1</v>
      </c>
      <c r="E10" s="32" t="s">
        <v>2</v>
      </c>
      <c r="F10" s="32" t="s">
        <v>6</v>
      </c>
    </row>
    <row r="11" spans="1:6" s="82" customFormat="1" ht="22.5">
      <c r="A11" s="98" t="s">
        <v>278</v>
      </c>
      <c r="B11" s="99">
        <v>500</v>
      </c>
      <c r="C11" s="100" t="s">
        <v>316</v>
      </c>
      <c r="D11" s="101">
        <v>43165.95</v>
      </c>
      <c r="E11" s="101">
        <v>-145152.5</v>
      </c>
      <c r="F11" s="101">
        <f aca="true" t="shared" si="0" ref="F11:F20">D11-E11</f>
        <v>188318.45</v>
      </c>
    </row>
    <row r="12" spans="1:6" s="82" customFormat="1" ht="22.5">
      <c r="A12" s="98" t="s">
        <v>279</v>
      </c>
      <c r="B12" s="102">
        <v>700</v>
      </c>
      <c r="C12" s="103" t="s">
        <v>280</v>
      </c>
      <c r="D12" s="104">
        <v>43165.95</v>
      </c>
      <c r="E12" s="104">
        <v>-145152.5</v>
      </c>
      <c r="F12" s="101">
        <f t="shared" si="0"/>
        <v>188318.45</v>
      </c>
    </row>
    <row r="13" spans="1:6" s="82" customFormat="1" ht="22.5">
      <c r="A13" s="105" t="s">
        <v>281</v>
      </c>
      <c r="B13" s="102">
        <v>700</v>
      </c>
      <c r="C13" s="103" t="s">
        <v>282</v>
      </c>
      <c r="D13" s="106">
        <v>-2017612</v>
      </c>
      <c r="E13" s="106">
        <v>-1622296.53</v>
      </c>
      <c r="F13" s="101">
        <f t="shared" si="0"/>
        <v>-395315.47</v>
      </c>
    </row>
    <row r="14" spans="1:6" s="82" customFormat="1" ht="22.5">
      <c r="A14" s="105" t="s">
        <v>283</v>
      </c>
      <c r="B14" s="102">
        <v>700</v>
      </c>
      <c r="C14" s="103" t="s">
        <v>284</v>
      </c>
      <c r="D14" s="106">
        <v>2060777.95</v>
      </c>
      <c r="E14" s="106">
        <v>1477143.03</v>
      </c>
      <c r="F14" s="101">
        <f t="shared" si="0"/>
        <v>583634.9199999999</v>
      </c>
    </row>
    <row r="15" spans="1:6" s="82" customFormat="1" ht="22.5">
      <c r="A15" s="105" t="s">
        <v>285</v>
      </c>
      <c r="B15" s="102">
        <v>710</v>
      </c>
      <c r="C15" s="103" t="s">
        <v>286</v>
      </c>
      <c r="D15" s="106">
        <f>D13</f>
        <v>-2017612</v>
      </c>
      <c r="E15" s="106">
        <v>1500995.13</v>
      </c>
      <c r="F15" s="101">
        <f t="shared" si="0"/>
        <v>-3518607.13</v>
      </c>
    </row>
    <row r="16" spans="1:6" s="82" customFormat="1" ht="22.5">
      <c r="A16" s="105" t="s">
        <v>287</v>
      </c>
      <c r="B16" s="102">
        <v>710</v>
      </c>
      <c r="C16" s="103" t="s">
        <v>288</v>
      </c>
      <c r="D16" s="106">
        <v>-2017612</v>
      </c>
      <c r="E16" s="106">
        <f>E13</f>
        <v>-1622296.53</v>
      </c>
      <c r="F16" s="101">
        <f t="shared" si="0"/>
        <v>-395315.47</v>
      </c>
    </row>
    <row r="17" spans="1:6" s="82" customFormat="1" ht="21.75" customHeight="1">
      <c r="A17" s="105" t="s">
        <v>289</v>
      </c>
      <c r="B17" s="102">
        <v>710</v>
      </c>
      <c r="C17" s="103" t="s">
        <v>290</v>
      </c>
      <c r="D17" s="106">
        <f>D16</f>
        <v>-2017612</v>
      </c>
      <c r="E17" s="106">
        <f>E16</f>
        <v>-1622296.53</v>
      </c>
      <c r="F17" s="106">
        <f>F16</f>
        <v>-395315.47</v>
      </c>
    </row>
    <row r="18" spans="1:6" s="82" customFormat="1" ht="23.25" customHeight="1">
      <c r="A18" s="105" t="s">
        <v>291</v>
      </c>
      <c r="B18" s="102">
        <v>720</v>
      </c>
      <c r="C18" s="103" t="s">
        <v>292</v>
      </c>
      <c r="D18" s="106">
        <f>D14</f>
        <v>2060777.95</v>
      </c>
      <c r="E18" s="106">
        <f>E14</f>
        <v>1477143.03</v>
      </c>
      <c r="F18" s="101">
        <f t="shared" si="0"/>
        <v>583634.9199999999</v>
      </c>
    </row>
    <row r="19" spans="1:6" s="82" customFormat="1" ht="22.5">
      <c r="A19" s="105" t="s">
        <v>293</v>
      </c>
      <c r="B19" s="102">
        <v>720</v>
      </c>
      <c r="C19" s="103" t="s">
        <v>294</v>
      </c>
      <c r="D19" s="106">
        <f>D18</f>
        <v>2060777.95</v>
      </c>
      <c r="E19" s="106">
        <f>E18</f>
        <v>1477143.03</v>
      </c>
      <c r="F19" s="106">
        <f>F18</f>
        <v>583634.9199999999</v>
      </c>
    </row>
    <row r="20" spans="1:6" s="82" customFormat="1" ht="24.75" customHeight="1">
      <c r="A20" s="105" t="s">
        <v>295</v>
      </c>
      <c r="B20" s="107" t="s">
        <v>296</v>
      </c>
      <c r="C20" s="103" t="s">
        <v>297</v>
      </c>
      <c r="D20" s="106">
        <v>2060777.95</v>
      </c>
      <c r="E20" s="106">
        <v>1477143.03</v>
      </c>
      <c r="F20" s="101">
        <f t="shared" si="0"/>
        <v>583634.9199999999</v>
      </c>
    </row>
    <row r="21" spans="1:6" s="82" customFormat="1" ht="12.75" customHeight="1">
      <c r="A21" s="17"/>
      <c r="B21" s="17"/>
      <c r="C21" s="17"/>
      <c r="D21" s="25"/>
      <c r="E21" s="25"/>
      <c r="F21" s="25"/>
    </row>
    <row r="22" spans="1:6" s="82" customFormat="1" ht="27.75" customHeight="1">
      <c r="A22" s="138" t="s">
        <v>305</v>
      </c>
      <c r="B22" s="138"/>
      <c r="C22" s="108" t="s">
        <v>298</v>
      </c>
      <c r="D22" s="25"/>
      <c r="E22" s="25"/>
      <c r="F22" s="25"/>
    </row>
    <row r="23" spans="1:6" s="82" customFormat="1" ht="12" customHeight="1">
      <c r="A23" s="109" t="s">
        <v>299</v>
      </c>
      <c r="B23" s="110"/>
      <c r="C23" s="109" t="s">
        <v>300</v>
      </c>
      <c r="D23" s="111"/>
      <c r="E23" s="112"/>
      <c r="F23" s="113"/>
    </row>
    <row r="24" spans="1:6" s="82" customFormat="1" ht="12.75">
      <c r="A24" s="114"/>
      <c r="B24" s="114"/>
      <c r="C24" s="114"/>
      <c r="D24" s="111"/>
      <c r="E24" s="112"/>
      <c r="F24" s="113"/>
    </row>
    <row r="25" spans="1:6" s="82" customFormat="1" ht="12.75" hidden="1">
      <c r="A25" s="114"/>
      <c r="B25" s="114"/>
      <c r="C25" s="114"/>
      <c r="D25" s="111"/>
      <c r="E25" s="112"/>
      <c r="F25" s="113"/>
    </row>
    <row r="26" spans="1:6" s="82" customFormat="1" ht="12.75">
      <c r="A26" s="84" t="s">
        <v>301</v>
      </c>
      <c r="B26" s="115"/>
      <c r="C26" s="115"/>
      <c r="D26" s="111"/>
      <c r="E26" s="112"/>
      <c r="F26" s="113"/>
    </row>
    <row r="27" spans="1:6" s="82" customFormat="1" ht="13.5" customHeight="1">
      <c r="A27" s="116" t="s">
        <v>302</v>
      </c>
      <c r="B27" s="116"/>
      <c r="C27" s="116" t="s">
        <v>303</v>
      </c>
      <c r="D27" s="111"/>
      <c r="E27" s="112"/>
      <c r="F27" s="113"/>
    </row>
    <row r="28" spans="1:6" s="82" customFormat="1" ht="11.25" customHeight="1">
      <c r="A28" s="109" t="s">
        <v>299</v>
      </c>
      <c r="B28" s="83"/>
      <c r="C28" s="109" t="s">
        <v>300</v>
      </c>
      <c r="D28" s="111"/>
      <c r="E28" s="112"/>
      <c r="F28" s="113"/>
    </row>
    <row r="29" spans="1:6" s="82" customFormat="1" ht="8.25" customHeight="1">
      <c r="A29" s="116"/>
      <c r="B29" s="116"/>
      <c r="C29" s="116"/>
      <c r="D29" s="111"/>
      <c r="E29" s="112"/>
      <c r="F29" s="113"/>
    </row>
    <row r="30" spans="1:6" s="82" customFormat="1" ht="24" customHeight="1">
      <c r="A30" s="6" t="s">
        <v>304</v>
      </c>
      <c r="B30" s="6"/>
      <c r="C30" s="117" t="s">
        <v>433</v>
      </c>
      <c r="D30" s="111"/>
      <c r="E30" s="112"/>
      <c r="F30" s="113"/>
    </row>
    <row r="31" spans="1:6" s="82" customFormat="1" ht="10.5" customHeight="1">
      <c r="A31" s="109" t="s">
        <v>299</v>
      </c>
      <c r="B31" s="83"/>
      <c r="C31" s="109" t="s">
        <v>300</v>
      </c>
      <c r="D31" s="111"/>
      <c r="E31" s="112"/>
      <c r="F31" s="113"/>
    </row>
    <row r="32" spans="1:6" s="82" customFormat="1" ht="2.25" customHeight="1">
      <c r="A32" s="6"/>
      <c r="B32" s="6"/>
      <c r="C32" s="83"/>
      <c r="D32" s="111"/>
      <c r="E32" s="112"/>
      <c r="F32" s="113"/>
    </row>
    <row r="33" spans="1:6" s="82" customFormat="1" ht="20.25" customHeight="1">
      <c r="A33" s="6" t="s">
        <v>434</v>
      </c>
      <c r="B33" s="114"/>
      <c r="C33" s="114"/>
      <c r="D33" s="25"/>
      <c r="E33" s="25"/>
      <c r="F33" s="25"/>
    </row>
    <row r="34" spans="1:6" s="82" customFormat="1" ht="17.25" customHeight="1">
      <c r="A34" s="118"/>
      <c r="B34" s="118"/>
      <c r="C34" s="119"/>
      <c r="D34" s="111"/>
      <c r="E34" s="112"/>
      <c r="F34" s="113"/>
    </row>
    <row r="35" spans="1:6" s="82" customFormat="1" ht="24.75" customHeight="1">
      <c r="A35" s="118"/>
      <c r="B35" s="118"/>
      <c r="C35" s="119"/>
      <c r="D35" s="111"/>
      <c r="E35" s="112"/>
      <c r="F35" s="113"/>
    </row>
    <row r="36" spans="1:6" s="82" customFormat="1" ht="20.25" customHeight="1">
      <c r="A36" s="118"/>
      <c r="B36" s="118"/>
      <c r="C36" s="119"/>
      <c r="D36" s="111"/>
      <c r="E36" s="112"/>
      <c r="F36" s="113"/>
    </row>
    <row r="37" spans="4:6" s="17" customFormat="1" ht="12.75">
      <c r="D37" s="25"/>
      <c r="E37" s="25"/>
      <c r="F37" s="25"/>
    </row>
    <row r="42" ht="12.75">
      <c r="D42" s="5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Наталья</cp:lastModifiedBy>
  <cp:lastPrinted>2015-10-05T12:44:22Z</cp:lastPrinted>
  <dcterms:created xsi:type="dcterms:W3CDTF">1999-06-18T11:49:53Z</dcterms:created>
  <dcterms:modified xsi:type="dcterms:W3CDTF">2015-10-05T12:45:02Z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